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</sheets>
  <definedNames>
    <definedName name="_xlnm._FilterDatabase" localSheetId="0" hidden="1">Hoja1!$A$1:$O$1</definedName>
  </definedNames>
  <calcPr calcId="144525"/>
</workbook>
</file>

<file path=xl/calcChain.xml><?xml version="1.0" encoding="utf-8"?>
<calcChain xmlns="http://schemas.openxmlformats.org/spreadsheetml/2006/main">
  <c r="J5" i="1" l="1"/>
  <c r="H5" i="1"/>
  <c r="F5" i="1"/>
  <c r="F73" i="1"/>
  <c r="J129" i="1"/>
  <c r="J10" i="1"/>
  <c r="J11" i="1"/>
  <c r="J13" i="1"/>
  <c r="J19" i="1"/>
  <c r="J25" i="1"/>
  <c r="J31" i="1"/>
  <c r="J32" i="1"/>
  <c r="J37" i="1"/>
  <c r="J39" i="1"/>
  <c r="J41" i="1"/>
  <c r="J43" i="1"/>
  <c r="J47" i="1"/>
  <c r="J65" i="1"/>
  <c r="J67" i="1"/>
  <c r="J68" i="1"/>
  <c r="J69" i="1"/>
  <c r="J73" i="1"/>
  <c r="J77" i="1"/>
  <c r="J84" i="1"/>
  <c r="J94" i="1"/>
  <c r="J98" i="1"/>
  <c r="J99" i="1"/>
  <c r="J101" i="1"/>
  <c r="J104" i="1"/>
  <c r="J108" i="1"/>
  <c r="J109" i="1"/>
  <c r="J111" i="1"/>
  <c r="J113" i="1"/>
  <c r="J114" i="1"/>
  <c r="J115" i="1"/>
  <c r="J118" i="1"/>
  <c r="J122" i="1"/>
  <c r="J125" i="1"/>
  <c r="H10" i="1"/>
  <c r="H11" i="1"/>
  <c r="H13" i="1"/>
  <c r="H19" i="1"/>
  <c r="H25" i="1"/>
  <c r="H31" i="1"/>
  <c r="H32" i="1"/>
  <c r="H37" i="1"/>
  <c r="H39" i="1"/>
  <c r="H41" i="1"/>
  <c r="H43" i="1"/>
  <c r="H47" i="1"/>
  <c r="H65" i="1"/>
  <c r="H67" i="1"/>
  <c r="H68" i="1"/>
  <c r="H69" i="1"/>
  <c r="H73" i="1"/>
  <c r="H77" i="1"/>
  <c r="H84" i="1"/>
  <c r="H94" i="1"/>
  <c r="H98" i="1"/>
  <c r="H99" i="1"/>
  <c r="H101" i="1"/>
  <c r="H104" i="1"/>
  <c r="H108" i="1"/>
  <c r="H109" i="1"/>
  <c r="H111" i="1"/>
  <c r="H113" i="1"/>
  <c r="H114" i="1"/>
  <c r="H115" i="1"/>
  <c r="H118" i="1"/>
  <c r="H122" i="1"/>
  <c r="H125" i="1"/>
  <c r="H129" i="1"/>
  <c r="F10" i="1"/>
  <c r="F11" i="1"/>
  <c r="F13" i="1"/>
  <c r="F19" i="1"/>
  <c r="F25" i="1"/>
  <c r="F31" i="1"/>
  <c r="F32" i="1"/>
  <c r="F37" i="1"/>
  <c r="F39" i="1"/>
  <c r="F41" i="1"/>
  <c r="F43" i="1"/>
  <c r="F47" i="1"/>
  <c r="F65" i="1"/>
  <c r="F67" i="1"/>
  <c r="F68" i="1"/>
  <c r="F69" i="1"/>
  <c r="F77" i="1"/>
  <c r="F84" i="1"/>
  <c r="F94" i="1"/>
  <c r="F98" i="1"/>
  <c r="F99" i="1"/>
  <c r="F101" i="1"/>
  <c r="F104" i="1"/>
  <c r="F108" i="1"/>
  <c r="F109" i="1"/>
  <c r="F111" i="1"/>
  <c r="F113" i="1"/>
  <c r="F114" i="1"/>
  <c r="F115" i="1"/>
  <c r="F118" i="1"/>
  <c r="F122" i="1"/>
  <c r="F125" i="1"/>
  <c r="K5" i="1" l="1"/>
  <c r="L5" i="1" s="1"/>
  <c r="K115" i="1"/>
  <c r="L115" i="1" s="1"/>
  <c r="K109" i="1"/>
  <c r="L109" i="1" s="1"/>
  <c r="K99" i="1"/>
  <c r="L99" i="1" s="1"/>
  <c r="K77" i="1"/>
  <c r="L77" i="1" s="1"/>
  <c r="K67" i="1"/>
  <c r="L67" i="1" s="1"/>
  <c r="K41" i="1"/>
  <c r="L41" i="1" s="1"/>
  <c r="K31" i="1"/>
  <c r="L31" i="1" s="1"/>
  <c r="K11" i="1"/>
  <c r="L11" i="1" s="1"/>
  <c r="K125" i="1"/>
  <c r="L125" i="1" s="1"/>
  <c r="K114" i="1"/>
  <c r="L114" i="1" s="1"/>
  <c r="K108" i="1"/>
  <c r="L108" i="1" s="1"/>
  <c r="K98" i="1"/>
  <c r="L98" i="1" s="1"/>
  <c r="K65" i="1"/>
  <c r="L65" i="1" s="1"/>
  <c r="K39" i="1"/>
  <c r="L39" i="1" s="1"/>
  <c r="K25" i="1"/>
  <c r="L25" i="1" s="1"/>
  <c r="K10" i="1"/>
  <c r="L10" i="1" s="1"/>
  <c r="K73" i="1"/>
  <c r="L73" i="1" s="1"/>
  <c r="K47" i="1"/>
  <c r="L47" i="1" s="1"/>
  <c r="K122" i="1"/>
  <c r="L122" i="1" s="1"/>
  <c r="K113" i="1"/>
  <c r="L113" i="1" s="1"/>
  <c r="K104" i="1"/>
  <c r="L104" i="1" s="1"/>
  <c r="K94" i="1"/>
  <c r="L94" i="1" s="1"/>
  <c r="K69" i="1"/>
  <c r="L69" i="1" s="1"/>
  <c r="K37" i="1"/>
  <c r="L37" i="1" s="1"/>
  <c r="K19" i="1"/>
  <c r="L19" i="1" s="1"/>
  <c r="K118" i="1"/>
  <c r="L118" i="1" s="1"/>
  <c r="K111" i="1"/>
  <c r="L111" i="1" s="1"/>
  <c r="K101" i="1"/>
  <c r="L101" i="1" s="1"/>
  <c r="K84" i="1"/>
  <c r="L84" i="1" s="1"/>
  <c r="K68" i="1"/>
  <c r="L68" i="1" s="1"/>
  <c r="K43" i="1"/>
  <c r="L43" i="1" s="1"/>
  <c r="K32" i="1"/>
  <c r="L32" i="1" s="1"/>
  <c r="K13" i="1"/>
  <c r="L13" i="1" s="1"/>
  <c r="F119" i="1"/>
  <c r="H3" i="1" l="1"/>
  <c r="H4" i="1"/>
  <c r="H6" i="1"/>
  <c r="H7" i="1"/>
  <c r="H8" i="1"/>
  <c r="H9" i="1"/>
  <c r="H12" i="1"/>
  <c r="H14" i="1"/>
  <c r="H15" i="1"/>
  <c r="H16" i="1"/>
  <c r="H17" i="1"/>
  <c r="H18" i="1"/>
  <c r="H20" i="1"/>
  <c r="H21" i="1"/>
  <c r="H22" i="1"/>
  <c r="H23" i="1"/>
  <c r="H24" i="1"/>
  <c r="H26" i="1"/>
  <c r="H27" i="1"/>
  <c r="H28" i="1"/>
  <c r="H29" i="1"/>
  <c r="H30" i="1"/>
  <c r="H33" i="1"/>
  <c r="H34" i="1"/>
  <c r="H35" i="1"/>
  <c r="H36" i="1"/>
  <c r="H38" i="1"/>
  <c r="H40" i="1"/>
  <c r="H42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70" i="1"/>
  <c r="H71" i="1"/>
  <c r="H72" i="1"/>
  <c r="H74" i="1"/>
  <c r="H75" i="1"/>
  <c r="H76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5" i="1"/>
  <c r="H96" i="1"/>
  <c r="H97" i="1"/>
  <c r="H100" i="1"/>
  <c r="H102" i="1"/>
  <c r="H103" i="1"/>
  <c r="H105" i="1"/>
  <c r="H106" i="1"/>
  <c r="H107" i="1"/>
  <c r="H110" i="1"/>
  <c r="H112" i="1"/>
  <c r="H116" i="1"/>
  <c r="H117" i="1"/>
  <c r="H119" i="1"/>
  <c r="K119" i="1" s="1"/>
  <c r="L119" i="1" s="1"/>
  <c r="H120" i="1"/>
  <c r="H121" i="1"/>
  <c r="H123" i="1"/>
  <c r="H124" i="1"/>
  <c r="H126" i="1"/>
  <c r="H127" i="1"/>
  <c r="H128" i="1"/>
  <c r="H2" i="1"/>
  <c r="F3" i="1"/>
  <c r="F4" i="1"/>
  <c r="F6" i="1"/>
  <c r="F7" i="1"/>
  <c r="F8" i="1"/>
  <c r="F9" i="1"/>
  <c r="F12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3" i="1"/>
  <c r="F34" i="1"/>
  <c r="F35" i="1"/>
  <c r="F36" i="1"/>
  <c r="F38" i="1"/>
  <c r="F40" i="1"/>
  <c r="F42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70" i="1"/>
  <c r="F71" i="1"/>
  <c r="F72" i="1"/>
  <c r="F74" i="1"/>
  <c r="F75" i="1"/>
  <c r="F76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5" i="1"/>
  <c r="F96" i="1"/>
  <c r="F97" i="1"/>
  <c r="F100" i="1"/>
  <c r="F102" i="1"/>
  <c r="F103" i="1"/>
  <c r="F105" i="1"/>
  <c r="F106" i="1"/>
  <c r="F107" i="1"/>
  <c r="F110" i="1"/>
  <c r="F112" i="1"/>
  <c r="F116" i="1"/>
  <c r="F117" i="1"/>
  <c r="F120" i="1"/>
  <c r="K120" i="1" s="1"/>
  <c r="L120" i="1" s="1"/>
  <c r="F121" i="1"/>
  <c r="F123" i="1"/>
  <c r="F124" i="1"/>
  <c r="F126" i="1"/>
  <c r="K126" i="1" s="1"/>
  <c r="L126" i="1" s="1"/>
  <c r="F127" i="1"/>
  <c r="F128" i="1"/>
  <c r="F129" i="1"/>
  <c r="K129" i="1" s="1"/>
  <c r="L129" i="1" s="1"/>
  <c r="F2" i="1"/>
  <c r="K112" i="1" l="1"/>
  <c r="L112" i="1" s="1"/>
  <c r="K105" i="1"/>
  <c r="L105" i="1" s="1"/>
  <c r="K97" i="1"/>
  <c r="L97" i="1" s="1"/>
  <c r="K92" i="1"/>
  <c r="L92" i="1" s="1"/>
  <c r="K88" i="1"/>
  <c r="L88" i="1" s="1"/>
  <c r="K83" i="1"/>
  <c r="L83" i="1" s="1"/>
  <c r="K79" i="1"/>
  <c r="L79" i="1" s="1"/>
  <c r="K74" i="1"/>
  <c r="L74" i="1" s="1"/>
  <c r="K66" i="1"/>
  <c r="L66" i="1" s="1"/>
  <c r="K61" i="1"/>
  <c r="L61" i="1" s="1"/>
  <c r="K57" i="1"/>
  <c r="L57" i="1" s="1"/>
  <c r="K53" i="1"/>
  <c r="L53" i="1" s="1"/>
  <c r="K49" i="1"/>
  <c r="L49" i="1" s="1"/>
  <c r="K44" i="1"/>
  <c r="L44" i="1" s="1"/>
  <c r="K36" i="1"/>
  <c r="L36" i="1" s="1"/>
  <c r="K30" i="1"/>
  <c r="L30" i="1" s="1"/>
  <c r="K26" i="1"/>
  <c r="L26" i="1" s="1"/>
  <c r="K21" i="1"/>
  <c r="L21" i="1" s="1"/>
  <c r="K16" i="1"/>
  <c r="L16" i="1" s="1"/>
  <c r="K9" i="1"/>
  <c r="L9" i="1" s="1"/>
  <c r="K4" i="1"/>
  <c r="L4" i="1" s="1"/>
  <c r="K2" i="1"/>
  <c r="L2" i="1" s="1"/>
  <c r="K124" i="1"/>
  <c r="L124" i="1" s="1"/>
  <c r="K110" i="1"/>
  <c r="L110" i="1" s="1"/>
  <c r="K103" i="1"/>
  <c r="L103" i="1" s="1"/>
  <c r="K96" i="1"/>
  <c r="L96" i="1" s="1"/>
  <c r="K91" i="1"/>
  <c r="L91" i="1" s="1"/>
  <c r="K87" i="1"/>
  <c r="L87" i="1" s="1"/>
  <c r="K82" i="1"/>
  <c r="L82" i="1" s="1"/>
  <c r="K78" i="1"/>
  <c r="L78" i="1" s="1"/>
  <c r="K72" i="1"/>
  <c r="L72" i="1" s="1"/>
  <c r="K64" i="1"/>
  <c r="L64" i="1" s="1"/>
  <c r="K60" i="1"/>
  <c r="L60" i="1" s="1"/>
  <c r="K56" i="1"/>
  <c r="L56" i="1" s="1"/>
  <c r="K52" i="1"/>
  <c r="L52" i="1" s="1"/>
  <c r="K48" i="1"/>
  <c r="L48" i="1" s="1"/>
  <c r="K42" i="1"/>
  <c r="L42" i="1" s="1"/>
  <c r="K35" i="1"/>
  <c r="L35" i="1" s="1"/>
  <c r="K29" i="1"/>
  <c r="L29" i="1" s="1"/>
  <c r="K24" i="1"/>
  <c r="L24" i="1" s="1"/>
  <c r="K20" i="1"/>
  <c r="L20" i="1" s="1"/>
  <c r="K15" i="1"/>
  <c r="L15" i="1" s="1"/>
  <c r="K8" i="1"/>
  <c r="L8" i="1" s="1"/>
  <c r="K3" i="1"/>
  <c r="L3" i="1" s="1"/>
  <c r="K127" i="1"/>
  <c r="L127" i="1" s="1"/>
  <c r="K121" i="1"/>
  <c r="L121" i="1" s="1"/>
  <c r="K116" i="1"/>
  <c r="L116" i="1" s="1"/>
  <c r="K106" i="1"/>
  <c r="L106" i="1" s="1"/>
  <c r="K100" i="1"/>
  <c r="L100" i="1" s="1"/>
  <c r="K93" i="1"/>
  <c r="L93" i="1" s="1"/>
  <c r="K89" i="1"/>
  <c r="L89" i="1" s="1"/>
  <c r="K85" i="1"/>
  <c r="L85" i="1" s="1"/>
  <c r="K80" i="1"/>
  <c r="L80" i="1" s="1"/>
  <c r="K75" i="1"/>
  <c r="L75" i="1" s="1"/>
  <c r="K70" i="1"/>
  <c r="L70" i="1" s="1"/>
  <c r="K62" i="1"/>
  <c r="L62" i="1" s="1"/>
  <c r="K58" i="1"/>
  <c r="L58" i="1" s="1"/>
  <c r="K54" i="1"/>
  <c r="L54" i="1" s="1"/>
  <c r="K50" i="1"/>
  <c r="L50" i="1" s="1"/>
  <c r="K45" i="1"/>
  <c r="L45" i="1" s="1"/>
  <c r="K38" i="1"/>
  <c r="L38" i="1" s="1"/>
  <c r="K33" i="1"/>
  <c r="L33" i="1" s="1"/>
  <c r="K27" i="1"/>
  <c r="L27" i="1" s="1"/>
  <c r="K22" i="1"/>
  <c r="L22" i="1" s="1"/>
  <c r="K17" i="1"/>
  <c r="L17" i="1" s="1"/>
  <c r="K12" i="1"/>
  <c r="L12" i="1" s="1"/>
  <c r="K6" i="1"/>
  <c r="L6" i="1" s="1"/>
  <c r="K128" i="1"/>
  <c r="L128" i="1" s="1"/>
  <c r="K123" i="1"/>
  <c r="L123" i="1" s="1"/>
  <c r="K117" i="1"/>
  <c r="L117" i="1" s="1"/>
  <c r="K107" i="1"/>
  <c r="L107" i="1" s="1"/>
  <c r="K102" i="1"/>
  <c r="L102" i="1" s="1"/>
  <c r="K95" i="1"/>
  <c r="L95" i="1" s="1"/>
  <c r="K90" i="1"/>
  <c r="L90" i="1" s="1"/>
  <c r="K86" i="1"/>
  <c r="L86" i="1" s="1"/>
  <c r="K81" i="1"/>
  <c r="L81" i="1" s="1"/>
  <c r="K76" i="1"/>
  <c r="L76" i="1" s="1"/>
  <c r="K71" i="1"/>
  <c r="L71" i="1" s="1"/>
  <c r="K63" i="1"/>
  <c r="L63" i="1" s="1"/>
  <c r="K59" i="1"/>
  <c r="L59" i="1" s="1"/>
  <c r="K55" i="1"/>
  <c r="L55" i="1" s="1"/>
  <c r="K51" i="1"/>
  <c r="L51" i="1" s="1"/>
  <c r="K46" i="1"/>
  <c r="L46" i="1" s="1"/>
  <c r="K40" i="1"/>
  <c r="L40" i="1" s="1"/>
  <c r="K34" i="1"/>
  <c r="L34" i="1" s="1"/>
  <c r="K28" i="1"/>
  <c r="L28" i="1" s="1"/>
  <c r="K23" i="1"/>
  <c r="L23" i="1" s="1"/>
  <c r="K18" i="1"/>
  <c r="L18" i="1" s="1"/>
  <c r="K14" i="1"/>
  <c r="L14" i="1" s="1"/>
  <c r="K7" i="1"/>
  <c r="L7" i="1" s="1"/>
  <c r="J2" i="1"/>
  <c r="J3" i="1" l="1"/>
  <c r="J4" i="1"/>
  <c r="J8" i="1"/>
  <c r="J12" i="1"/>
  <c r="J15" i="1"/>
  <c r="J20" i="1"/>
  <c r="J22" i="1"/>
  <c r="J24" i="1"/>
  <c r="J26" i="1"/>
  <c r="J29" i="1"/>
  <c r="J33" i="1"/>
  <c r="J35" i="1"/>
  <c r="J42" i="1"/>
  <c r="J45" i="1"/>
  <c r="J48" i="1"/>
  <c r="J49" i="1"/>
  <c r="J50" i="1"/>
  <c r="J52" i="1"/>
  <c r="J56" i="1"/>
  <c r="J58" i="1"/>
  <c r="J60" i="1"/>
  <c r="J64" i="1"/>
  <c r="J72" i="1"/>
  <c r="J78" i="1"/>
  <c r="J82" i="1"/>
  <c r="J87" i="1"/>
  <c r="J91" i="1"/>
  <c r="J96" i="1"/>
  <c r="J103" i="1"/>
  <c r="J110" i="1"/>
  <c r="J128" i="1" l="1"/>
  <c r="J117" i="1"/>
  <c r="J102" i="1"/>
  <c r="J90" i="1"/>
  <c r="J76" i="1"/>
  <c r="J63" i="1"/>
  <c r="J55" i="1"/>
  <c r="J46" i="1"/>
  <c r="J40" i="1"/>
  <c r="J28" i="1"/>
  <c r="J23" i="1"/>
  <c r="J18" i="1"/>
  <c r="J14" i="1"/>
  <c r="J7" i="1"/>
  <c r="J121" i="1"/>
  <c r="J116" i="1"/>
  <c r="J89" i="1"/>
  <c r="J85" i="1"/>
  <c r="J80" i="1"/>
  <c r="J75" i="1"/>
  <c r="J70" i="1"/>
  <c r="J62" i="1"/>
  <c r="J54" i="1"/>
  <c r="J38" i="1"/>
  <c r="J27" i="1"/>
  <c r="J17" i="1"/>
  <c r="J6" i="1"/>
  <c r="J126" i="1"/>
  <c r="J120" i="1"/>
  <c r="J112" i="1"/>
  <c r="J105" i="1"/>
  <c r="J97" i="1"/>
  <c r="J92" i="1"/>
  <c r="J88" i="1"/>
  <c r="J83" i="1"/>
  <c r="J79" i="1"/>
  <c r="J74" i="1"/>
  <c r="J66" i="1"/>
  <c r="J61" i="1"/>
  <c r="J57" i="1"/>
  <c r="J53" i="1"/>
  <c r="J44" i="1"/>
  <c r="J36" i="1"/>
  <c r="J30" i="1"/>
  <c r="J21" i="1"/>
  <c r="J16" i="1"/>
  <c r="J9" i="1"/>
  <c r="J123" i="1"/>
  <c r="J107" i="1"/>
  <c r="J95" i="1"/>
  <c r="J86" i="1"/>
  <c r="J81" i="1"/>
  <c r="J71" i="1"/>
  <c r="J59" i="1"/>
  <c r="J51" i="1"/>
  <c r="J34" i="1"/>
  <c r="J127" i="1"/>
  <c r="J106" i="1"/>
  <c r="J100" i="1"/>
  <c r="J93" i="1"/>
  <c r="J124" i="1"/>
  <c r="J119" i="1"/>
</calcChain>
</file>

<file path=xl/sharedStrings.xml><?xml version="1.0" encoding="utf-8"?>
<sst xmlns="http://schemas.openxmlformats.org/spreadsheetml/2006/main" count="524" uniqueCount="346">
  <si>
    <t>SICM-004-2016</t>
  </si>
  <si>
    <t>SICM-006-2016-A</t>
  </si>
  <si>
    <t>SICM-008-2016-B</t>
  </si>
  <si>
    <t>SICM-012-2016</t>
  </si>
  <si>
    <t>SICM-013-2016</t>
  </si>
  <si>
    <t>SICM-020-2016</t>
  </si>
  <si>
    <t>SICM-021-2016</t>
  </si>
  <si>
    <t>SICM-025-2016</t>
  </si>
  <si>
    <t>SICM-032-2016</t>
  </si>
  <si>
    <t>SICM-034-2016</t>
  </si>
  <si>
    <t>SICM-038-2016-A</t>
  </si>
  <si>
    <t>SICM-050-2016</t>
  </si>
  <si>
    <t>SICM-051-2016</t>
  </si>
  <si>
    <t>SICM-061-2016</t>
  </si>
  <si>
    <t>SICM-062-2016</t>
  </si>
  <si>
    <t>SICM-063-2016</t>
  </si>
  <si>
    <t>SICM-068-2016</t>
  </si>
  <si>
    <t>SICM-070-2016</t>
  </si>
  <si>
    <t>SICM-074-2016-B</t>
  </si>
  <si>
    <t>SICM-079-2016</t>
  </si>
  <si>
    <t>SICM-081-2016</t>
  </si>
  <si>
    <t>SICM-082-2016</t>
  </si>
  <si>
    <t>SICM-083-2016</t>
  </si>
  <si>
    <t>SICM-094-2016-A</t>
  </si>
  <si>
    <t>SICM-106-2016</t>
  </si>
  <si>
    <t>SICM-109-2016</t>
  </si>
  <si>
    <t>SICM-110-2016</t>
  </si>
  <si>
    <t>SICM-114-2016</t>
  </si>
  <si>
    <t>SICM-132-2016-A</t>
  </si>
  <si>
    <t>SICM-147-2016-B</t>
  </si>
  <si>
    <t>SICM-149-2016</t>
  </si>
  <si>
    <t>SICM-150-2016</t>
  </si>
  <si>
    <t>SICM-155-2016</t>
  </si>
  <si>
    <t>SICM-163-2016</t>
  </si>
  <si>
    <t>SICM-173-2016</t>
  </si>
  <si>
    <t>SICM-174-2016</t>
  </si>
  <si>
    <t>SICM-176-2016</t>
  </si>
  <si>
    <t>SICM-179-2016-B</t>
  </si>
  <si>
    <t>SICM-180-2016</t>
  </si>
  <si>
    <t>SICM-182-2016</t>
  </si>
  <si>
    <t>SICM-183-2016</t>
  </si>
  <si>
    <t>SICM-191-2016</t>
  </si>
  <si>
    <t>SICM-193-2016-A</t>
  </si>
  <si>
    <t>SICM-195-2016</t>
  </si>
  <si>
    <t>SICM-209-2016</t>
  </si>
  <si>
    <t>SICM-211-2016</t>
  </si>
  <si>
    <t>SICM-215-2016</t>
  </si>
  <si>
    <t>SICM-218-2016</t>
  </si>
  <si>
    <t>SICM-223-2016</t>
  </si>
  <si>
    <t>SICM-224-2016</t>
  </si>
  <si>
    <t>SICM-239-2016</t>
  </si>
  <si>
    <t>SICM-249-2016-A</t>
  </si>
  <si>
    <t>SICM-251-2016-C</t>
  </si>
  <si>
    <t>SICM-252-2016</t>
  </si>
  <si>
    <t>SICM-255-2016</t>
  </si>
  <si>
    <t>SICM-256-2016</t>
  </si>
  <si>
    <t>SICM-257-2016</t>
  </si>
  <si>
    <t>SICM-262-2016</t>
  </si>
  <si>
    <t>SICM-268-2016</t>
  </si>
  <si>
    <t>SICM-271-2016-A</t>
  </si>
  <si>
    <t>SICM-272-2016-A</t>
  </si>
  <si>
    <t>SICM-274-2016-A</t>
  </si>
  <si>
    <t>SICM-278-2016-A</t>
  </si>
  <si>
    <t>SICM-281-2016</t>
  </si>
  <si>
    <t>SICM-285-2016</t>
  </si>
  <si>
    <t>SICM-287-2016</t>
  </si>
  <si>
    <t>SICM-288-2016-C</t>
  </si>
  <si>
    <t>SICM-289-2016-C</t>
  </si>
  <si>
    <t>SICM-293-2016</t>
  </si>
  <si>
    <t>SICM-311-2016</t>
  </si>
  <si>
    <t>SICM-318-2016</t>
  </si>
  <si>
    <t>SICM-319-2016</t>
  </si>
  <si>
    <t>SICM-325-2016</t>
  </si>
  <si>
    <t>SICM-326-2016</t>
  </si>
  <si>
    <t>SICM-328-2016</t>
  </si>
  <si>
    <t>SICM-344-2016-B</t>
  </si>
  <si>
    <t>SICM-348-2016</t>
  </si>
  <si>
    <t>SICM-350-2016</t>
  </si>
  <si>
    <t>SICM-362-2016</t>
  </si>
  <si>
    <t>SICM-363-2016</t>
  </si>
  <si>
    <t>SICM-371-2016</t>
  </si>
  <si>
    <t>SICM-376-2016-C</t>
  </si>
  <si>
    <t>SICM-380-2016</t>
  </si>
  <si>
    <t>SICM-392-2016-C</t>
  </si>
  <si>
    <t>SICM-394-2016</t>
  </si>
  <si>
    <t>SICM-397-2016</t>
  </si>
  <si>
    <t>SICM-404-2016</t>
  </si>
  <si>
    <t>SICM-405-2016-C</t>
  </si>
  <si>
    <t>SICM-409-2016</t>
  </si>
  <si>
    <t>SICM-410-2016</t>
  </si>
  <si>
    <t>SICM-415-2016</t>
  </si>
  <si>
    <t>SICM-419-2016</t>
  </si>
  <si>
    <t>SICM-421-2016</t>
  </si>
  <si>
    <t>SICM-422-2016-C</t>
  </si>
  <si>
    <t>(DCI: ACICLOVIR- Forma farmacéutica: LIQUIDO ORAL – Concentración: 200MG/5ML -Presentación: FRASCO X 100 ML (MINIMO) CON DOSIFICADOR)</t>
  </si>
  <si>
    <t>?(DCI: ACICLOVIR- Forma farmacéutica: SOLIDO ORAL – Concentración: 400MG Presentación:CAJA X BLISTER/RISTRA. NO ENVASES HOSPITALARIOS)?</t>
  </si>
  <si>
    <t>DCI: ACIDO ACETIL SALICILICO - Forma farmacéutica: SOLIDO ORAL - Concentración: 100 MG - Presentación: CAJA X BLISTER/RISTRA. NO ENVASES HOSPITALARIOS</t>
  </si>
  <si>
    <t>(DCI: ACIDO FOLICO- Forma farmacéutica: SOLIDO ORAL – Concentración: 5MG-Presentación: CAJA X BLISTER/RISTRA/FRASCO (DOSIS PERSONAL). NO ENVASES HOSPITALARIOS)</t>
  </si>
  <si>
    <t>(DCI: ACIDO FUSIDICO- Forma farmacéutica: SEMISOLIDO CUTANEO –Concentración: 2% -Presentación: TUBO X 15 G (MINIMO))</t>
  </si>
  <si>
    <t>(DCI: ACIDO ZOLENDRONICO- Forma farmacéutica: LIQUIDO PARENTERAL OSOLIDO PARENTERAL – Concentración: 4MG -Presentación: CAJA X VIAL/VIALES X 5 ML CAJA X VIAL/VIALES)</t>
  </si>
  <si>
    <t>(DCI: ADAPALENO- Forma farmacéutica: SEMISOLIDO CUTANEO –Concentración: 0.1% -Presentación: TUBO X 30 G (MINIMO))</t>
  </si>
  <si>
    <t>(DCI: AGUA PARA INYECCION- Forma farmacéutica: LIQUIDO PARENTERAL –Concentración: (ENBLANCO) -Presentación: CAJA X AMPOLLA/AMPOLLAS X 5 ML)</t>
  </si>
  <si>
    <t>(DCI: ALPRAZOLAM- Forma farmacéutica: SOLIDO ORAL – Concentración: 0.25MG -Presentación: CAJA X BLISTER/RISTRA. NO ENVASES HOSPITALARIOS)</t>
  </si>
  <si>
    <t>(DCI: AMIFOSTINA- Forma farmacéutica: SOLIDO PARENTERAL – Concentración: 500MG -Presentación: CAJA X VIAL/VIALES)</t>
  </si>
  <si>
    <t>?(DCI: AMINOACIDOS- Forma farmacéutica: LIQUIDO PARENTERAL –Concentración: 15% -Presentación: FRASCO/VIAL X 500 ML)?</t>
  </si>
  <si>
    <t>DCI: AMOXICILINA + ACIDO CLAVULANICO- Forma farmacéutica: SOLIDO PARENTERAL – Concentración: 1000MG+200MG -Presentación: CAJA X VIAL/VIALES</t>
  </si>
  <si>
    <t>DCI: AMPICILINA- Forma farmacéutica: SOLIDO PARENTERAL – Concentración: 1000MG -Presentación: CAJA X VIAL/VIALES</t>
  </si>
  <si>
    <t>DCI: BASILIXIMAB-Forma farmacéutica: SOLIDO PARENTERAL –Concentración: 20MG -Presentación: CAJA X VIAL/VIALES</t>
  </si>
  <si>
    <t>DCI: BECLOMETASONA-Forma farmacéutica: LIQUIDO PARA INHALACION –Concentración: 50MCG/DOSIS -Presentación: CAJA X FRASCO X 140 DOSIS (MINIMO)</t>
  </si>
  <si>
    <t>DCI: BENCILPENICILINA (PENICILINA G CRISTALINA)-Forma farmacéutica: SOLIDO PARENTERAL –Concentración: 1000000UI -Presentación: CAJA X VIAL/VIALES</t>
  </si>
  <si>
    <t>DCI: BETAMETASONA-Forma farmacéutica: LIQUIDO CUTANEO –Concentración: 0.05% -Presentación: FRASCO X 60 ML (MINIMO)</t>
  </si>
  <si>
    <t>DCI: BETAMETASONA-Forma farmacéutica: SEMISOLIDO CUTANEO –Concentración: 0.05% -Presentación: TUBO X 30 G (MINIMO))</t>
  </si>
  <si>
    <t>DCI: BIPERIDENO - Forma farmacéutica: SOLIDO ORAL - Concentración: 2 MG - Presentación: CAJA X BLISTER/RISTRA. NO ENVASES HOSPITALARIOS</t>
  </si>
  <si>
    <t>DCI: BUPRENORFINA- Forma farmacéutica: SOLIDO CUTANEO(PARCHE TRANSDERMICO) – Concentración: 20MG -Presentación: CAJA X PARCHES</t>
  </si>
  <si>
    <t>CABERGOLINA- Forma farmacéutica: SOLIDO ORAL – Concentración: 0.5MG Presentación:CAJA X BLISTER/RISTRA/FRASCO (DOSIS PERSONAL). NO ENVASESHOSPITALARIOS</t>
  </si>
  <si>
    <t>DCI: CALCIPOTRIOL + BETAMETASONA DIPROPIONATO-Forma farmacéutica: SEMISOLIDO CUTANEO –Concentración: (50MCG+0.5MG)/G -Presentación: TUBO X 30 G (MINIMO)</t>
  </si>
  <si>
    <t>DCI: CALCITRIOL-Forma farmacéutica: SOLIDO ORAL –Concentración: 0.5MCG -Presentación: CAJA X BLISTER/RISTRA. NO ENVASES HOSPITALARIOS</t>
  </si>
  <si>
    <t>DCI: CARVEDILOL- Forma farmacéutica: SOLIDO ORAL – Concentración: 6.25MG Presentación:CAJA X BLISTER/RISTRA. NO ENVASES HOSPITALARIOS</t>
  </si>
  <si>
    <t>DCI: CIPROFLOXACINA- Forma farmacéutica: LIQUIDO PARENTERAL –Concentración: 2MG/ML -Presentación: FRASCO/VIAL/FUNDA AUTOCOLAPSIBLE X QUITO, 14 de enero de 2016100 ML</t>
  </si>
  <si>
    <t>CISPLATINO- Forma farmacéutica: SOLIDO PARENTERAL – Concentración:10MG -Presentación: CAJA X VIAL/VIALES</t>
  </si>
  <si>
    <t>CITARABINA- Forma farmacéutica: SOLIDO PARENTERAL – Concentración:100MG -Presentación: CAJA X VIAL/VIALES</t>
  </si>
  <si>
    <t>CLINDAMICINA- Forma farmacéutica: SOLIDO ORAL – Concentración: 300MG-Presentación: CAJA X BLISTER/RISTRA. NO ENVASES HOSPITALARIOS</t>
  </si>
  <si>
    <t>DCI: CLORURO DE SODIO- Forma farmacéutica: LIQUIDO PARENTERAL –Concentración: 3.4MEQ/ML(20%) -Presentación: CAJA X AMPOLLA/AMPOLLAS X 10 QUITO, 15 de enero de 2016ML</t>
  </si>
  <si>
    <t>DCI: DACARBAZINA - Forma farmacéutica: SOLIDO PARENTERAL - Concentración: 100 MG - Presentación: CAJA X VIAL/VIALES</t>
  </si>
  <si>
    <t>(DCI: DARUNAVIR- Forma farmacéutica: SOLIDO ORAL – Concentración: 400MG Presentación:CAJAXBLISTER/RISTRA/FRASCO(DOSISPERSONAL).NOENVASES HOSPITALARIOS)</t>
  </si>
  <si>
    <t>(DCI: DARUNAVIR- Forma farmacéutica: SOLIDO ORAL – Concentración: 600MG Presentación:CAJAXBLISTER/RISTRA/FRASCO(DOSISPERSONAL).NOENVASES HOSPITALARIOS)</t>
  </si>
  <si>
    <t>(DCI: DEXAMETASONA- Forma farmacéutica: LIQUIDO PARENTERAL –Concentración: 4MG/ML -Presentación: CAJA X AMPOLLA/AMPOLLAS X 2 ML)</t>
  </si>
  <si>
    <t>(DCI: DICLOXACILINA- Forma farmacéutica: SOLIDO ORAL (POLVO) –Concentración: 125MG/5ML -Presentación: FRASCO PARA RECONSTITUIR MINIMO A 60 ML, CON DOSIFICADOR)</t>
  </si>
  <si>
    <t>(DCI: DOXAZOSINA- Forma farmacéutica: SOLIDO ORAL – Concentración: 2MG Presentación:CAJAXBLISTER/RISTRA/FRASCO(DOSISPERSONAL).NOENVASES HOSPITALARIOS)</t>
  </si>
  <si>
    <t>(DCI: DOXAZOSINA- Forma farmacéutica: SOLIDO ORAL – Concentración: 4MG Presentación:CAJAXBLISTER/RISTRA/FRASCO(DOSISPERSONAL).NOENVASES HOSPITALARIOS)</t>
  </si>
  <si>
    <t>(DCI: EFAVIRENZ- Forma farmacéutica: SOLIDO ORAL – Concentración: 600MG Presentación:CAJAXBLISTER/RISTRA/FRASCO(DOSISPERSONAL).NOENVASES HOSPITALARIOS)</t>
  </si>
  <si>
    <t>DCI: ENALAPRIL - Forma farmacéutica: SOLIDO ORAL - Concentración: 10 MG - Presentación: CAJA X BLISTER/RISTRA. NO ENVASES HOSPITALARIOS</t>
  </si>
  <si>
    <t>(DCI: ENALAPRIL- Forma farmacéutica: SOLIDO ORAL – Concentración: 20MG Presentación:CAJAXBLISTER/RISTRA.NOENVASESHOSPITALARIOS)</t>
  </si>
  <si>
    <t>(DCI: ENOXAPARINA- Forma farmacéutica: LIQUIDO PARENTERAL –Concentración: 2000UI(20MG) -Presentación: CAJA X VIAL(ES)/JERINGA(S) PRELLENADA(S))</t>
  </si>
  <si>
    <t>(DCI: ENOXAPARINA- Forma farmacéutica: LIQUIDO PARENTERAL –Concentración: 8000UI(80MG) -Presentación: CAJA X VIAL(ES)/JERINGA(S) PRELLENADA(S))</t>
  </si>
  <si>
    <t>DCI: ESPIRONOLACTONA- Forma farmacéutica: SOLIDO ORAL – Concentración: 100MG -Presentación: CAJA X BLISTER/RISTRA. NO ENVASES HOSPITALARIOS</t>
  </si>
  <si>
    <t>DCI: ESTRADIOL VALERATO + NORETISTERONA ENANTATO- Forma farmacéutica: LIQUIDO PARENTERAL – Concentración: (5MG+50MG)/ML -Presentación: CAJA X AMPOLLA(S)/JERINGA(S)PRELLENADA(S)X 1ML</t>
  </si>
  <si>
    <t>DCI: ESTRIOL- Forma farmacéutica: SEMISOLIDO VAGINAL – Concentración: 1MG/G(0.1%) -Presentación: CAJA X TUBO X 15 G (MINIMO) CON APLICADORES</t>
  </si>
  <si>
    <t>DCI: FERROSO SULFATO- Forma farmacéutica: LIQUIDO ORAL – Concentración: 25MG/ML(EQUIVALENTEAHIERROELEMENTAL) -Presentación: FRASCO X 30 ML (MINIMO) CON DOSIFICADOR</t>
  </si>
  <si>
    <t>DCI: FITOMENADIONA- Forma farmacéutica: LIQUIDO PARENTERAL – Concentración: 10MG/ML -Presentación: CAJA X AMPOLLA/AMPOLLAS X 1 ML</t>
  </si>
  <si>
    <t>DCI: FLUORURACILO- Forma farmacéutica: SEMISOLIDO CUTANEO – Concentración: 5% -Presentación: TUBO X 30 G (MINIMO)</t>
  </si>
  <si>
    <t>DCI: FOLINATO CALCICO (LEUCOVORINA)- Forma farmacéutica: LIQUIDO PARENTERAL – Concentración: 10MG/ML -Presentación: CAJA X AMPOLLA/AMPOLLAS X 5 ML</t>
  </si>
  <si>
    <t>DCI: GEMFIBROZILO- Forma farmacéutica: SOLIDO ORAL – Concentración: 600MG -Presentación: CAJA X BLISTER/RISTRA. NO ENVASES HOSPITALARIOS</t>
  </si>
  <si>
    <t>DCI: GENTAMICINA- Forma farmacéutica: LIQUIDO PARENTERAL – Concentración: 10MG/ML -Presentación: CAJA X AMPOLLA/AMPOLLAS X 2 ML</t>
  </si>
  <si>
    <t>(DCI: HIERRO, MULTIVITAMINAS Y MINERALES: HIERRO ZINC VITAMINA A ACIDO FOLICO ACIDO ASCORBICO- Forma farmacéutica: SOLIDO ORAL (POLVO) – Concentración:  12.5MG 5MG 300MCG 160MCG 30MG -Presentación: CAJA X SOBRES</t>
  </si>
  <si>
    <t>DCI: INTERFERON ALFA 2B- Forma farmacéutica: LIQUIDO PARENTERAL O SOLIDO PARENTERAL – Concentración: 30000000UI -Presentación: CAJA X JERINGA/CARTUCHO/PLUMA (PRELLENADAS)</t>
  </si>
  <si>
    <t>DCI: INTERFERON BETA 1A - Forma farmacéutica: LIQUIDO PARENTERAL O SOLIDO PARENTERAL - Concentración: 36000000 UI - Presentación: CAJA X JERINGA/CARTUCHO/PLUMA (PRELLENADAS)</t>
  </si>
  <si>
    <t>DCI: IRINOTECAN- Forma farmacéutica: LIQUIDO PARENTERAL – Concentración: 20MG/ML -Presentación: CAJA X VIAL/VIALES X 5 ML</t>
  </si>
  <si>
    <t>DCI: KETOROLACO- Forma farmacéutica: LIQUIDO PARENTERAL – Concentración: 30MG/ML -Presentación: CAJA X AMPOLLA/AMPOLLAS X 1 ML</t>
  </si>
  <si>
    <t>DCI: KETOROLACO- Forma farmacéutica: LIQUIDO PARENTERAL – Concentración: 30MG/ML -Presentación: CAJA X AMPOLLA/AMPOLLAS X 2 ML</t>
  </si>
  <si>
    <t>DCI: LACTULOSA- Forma farmacéutica: LIQUIDO ORAL – Concentración: 65% Presentación: FRASCO X 100 ML (MINIMO) CON DOSIFICADOR</t>
  </si>
  <si>
    <t>DCI: LEUPROLIDE- Forma farmacéutica: LIQUIDO PARENTERAL O SOLIDO PARENTERAL – Concentración: 3.75MG -Presentación: CAJA X JERINGA(S) PRELLENADA(S)/VIAL(ES) CON DISOLVENTE</t>
  </si>
  <si>
    <t>DCI: LEVONORGESTREL- Forma farmacéutica: SOLIDO ORAL – Concentración: 0.75MG -Presentación: CAJA X BLISTER/RISTRA. NO ENVASES HOSPITALARIOS</t>
  </si>
  <si>
    <t>(DCI: LEVOTIROXINA SODICA- Forma farmacéutica: SOLIDO ORAL – Concentración: 0.05MG -Presentación: CAJA X BLISTER/RISTRA. NO ENVASES HOSPITALARIOS</t>
  </si>
  <si>
    <t>(DCI: LEVOTIROXINA SODICA- Forma farmacéutica: SOLIDO ORAL – Concentración: 0.100MG -Presentación: CAJA X BLISTER/RISTRA. NO ENVASES HOSPITALARIOS</t>
  </si>
  <si>
    <t>DCI: LIDOCAINA- Forma farmacéutica: LIQUIDO CUTANEO – Concentración: 10% Presentación: CAJA X FRASCO X 80 G (MINIMO) CON ATOMIZADOR</t>
  </si>
  <si>
    <t>DCI: LIDOCAINA CON EPINEFRINA- Forma farmacéutica: LIQUIDO PARENTERAL – Concentración: 2%+1:200.000 -Presentación: FRASCO/VIAL X 50 ML</t>
  </si>
  <si>
    <t>(DCI: LOPINAVIR + RITONAVIR- Forma farmacéutica: LIQUIDO ORAL – Concentración: 80MG+20MG/ML -Presentación: FRASCO X 100 ML (MINIMO) CON DOSIFICADOR</t>
  </si>
  <si>
    <t>DCI: LOSARTAN- Forma farmacéutica: SOLIDO ORAL – Concentración: 100MG Presentación:CAJAXBLISTER/RISTRA.NOENVASESHOSPITALARIOS</t>
  </si>
  <si>
    <t>DCI: MERCAPTOPURINA- Forma farmacéutica: SOLIDO ORAL – Concentración:50MG -Presentación: CAJA X BLISTER/RISTRA. NO ENVASES HOSPITALARIOS</t>
  </si>
  <si>
    <t>DCI: MEROPENEM - Forma farmacéutica: SOLIDO PARENTERAL - Concentración: 1000 MG - Presentación: CAJA X VIAL/VIALES CON/SIN DISOLVENTE</t>
  </si>
  <si>
    <t>DCI: MEROPENEM - Forma farmacéutica: SOLIDO PARENTERAL - Concentración: 500 MG - Presentación: CAJA X VIAL/VIALES CON/SIN DISOLVENTE</t>
  </si>
  <si>
    <t>DCI: METFORMINA + GLIBENCLAMIDA- Forma farmacéutica: SOLIDO ORAL –Concentración: 500MG+5MG -Presentación: CAJA X BLISTER/RISTRA. NO ENVASES HOSPITALARIOS</t>
  </si>
  <si>
    <t>MORFINA- Forma farmacéutica: LIQUIDO PARENTERAL – Concentración: 10MG/ML -Presentación: CAJA X AMPOLLA/AMPOLLAS X 1 ML</t>
  </si>
  <si>
    <t>NITROFURANTOINA- Forma farmacéutica: LIQUIDO ORAL – Concentración:25MG/5ML -Presentación: FRASCO X 100 ML CON DOSIFICADOR</t>
  </si>
  <si>
    <t>NITROFURANTOINA- Forma farmacéutica: SOLIDO ORAL – Concentración:100MG -Presentación: CAJA X BLISTER/RISTRA. NO ENVASES HOSPITALARIOS</t>
  </si>
  <si>
    <t>DCI: OSELTAMIVIR- Forma farmacéutica: SOLIDO ORAL – Concentración: 75MG Presentación:CAJAXBLISTER/RISTRA.NOENVASESHOSPITALARIOS</t>
  </si>
  <si>
    <t>DCI: OXACILINA- Forma farmacéutica: SOLIDO PARENTERAL – Concentración:1000MG -Presentación: CAJA X VIAL/VIALES + DISOLVENTE</t>
  </si>
  <si>
    <t>(DCI: OXICODONA- Forma farmacéutica: SOLIDO ORAL(LIBERACION PROLONGADA) – Concentración: 10MG -Presentación: CAJA X BLISTER/RISTRA. NO ENVASES HOSPITALARIOS)</t>
  </si>
  <si>
    <t>DCI: PERMETRINA - Forma farmacéutica: LIQUIDO CUTANEO (CHAMPU) - Concentración: 1% - Presentación: FRASCO X 60 ML (MINIMO)</t>
  </si>
  <si>
    <t>DCI: POLIETILENGLICOL (MACROGOL) EN COMBINACIONES- Forma farmacéutica: SOLIDO ORAL (GRANULADO) – Concentración: (ENBLANCO) -Presentación: CAJA X SOBRES</t>
  </si>
  <si>
    <t>DCI: PREDNISOLONA- Forma farmacéutica: SOLIDO ORAL – Concentración: 5MG -Presentación: CAJA X BLISTER/RISTRA. NO ENVASES HOSPITALARIOS</t>
  </si>
  <si>
    <t>DCI: REMIFENTANILO- Forma farmacéutica: SOLIDO PARENTERAL – Concentración: 2MG -Presentación: CAJA X VIAL/VIALES</t>
  </si>
  <si>
    <t>DCI: RETINOL (VITAMINA A)- Forma farmacéutica: SOLIDO ORAL – Concentración: 50000UI -Presentación: CAJA X BLISTER/RISTRA. NO ENVASES HOSPITALARIOS</t>
  </si>
  <si>
    <t>DCI: ROCURONIO, BROMURO- Forma farmacéutica: LIQUIDO PARENTERAL – Concentración: 10MG/ML -Presentación: FRASCO/VIAL/AMPOLLA X 5 ML</t>
  </si>
  <si>
    <t>DCI: SELEGILINA - Forma farmacéutica: SOLIDO ORAL - Concentración: 5 MG - Presentación: CAJA X BLISTER/RISTRA. NO ENVASES HOSPITALARIOS</t>
  </si>
  <si>
    <t>DCI: SIROLIMUS- Forma farmacéutica: SOLIDO ORAL – Concentración: 1MG-Presentación: CAJA X BLISTER/RISTRA. NO ENVASES HOSPITALARIOS</t>
  </si>
  <si>
    <t>DCI: SUXAMETONIO - Forma farmacéutica: LIQUIDO PARENTERAL - Concentración: 20 MG/ML - Presentación: CAJA X AMPOLLA/AMPOLLAS X 5 ML</t>
  </si>
  <si>
    <t>DCI: TEMOZOLOMIDA - Forma farmacéutica: SOLIDO ORAL – Concentración: 100MG -Presentación: CAJA X BLISTER/RISTRA/FRASCO (DOSIS PERSONAL). NO ENVASES</t>
  </si>
  <si>
    <t>DCI: TENOFOVIR + EMTRICITABINA- Forma farmacéutica: SOLIDO ORAL –Concentración: 300MG+200MG -Presentación: CAJA X BLISTER/RISTRA/FRASCO (DOSIS PERSONAL). NO ENVASES HOSPITALARIOS</t>
  </si>
  <si>
    <t>DCI: TINIDAZOL- Forma farmacéutica: SOLIDO VAGINAL – Concentración: 150MG-Presentación: CAJA X RISTRA/BLISTER</t>
  </si>
  <si>
    <t>DCI: TIOGUANINA - Forma farmacéutica: SOLIDO ORAL - Concentración: 40 MG - Presentación: CAJA X BLISTER/RISTRA. NO ENVASES HOSPITALARIOS</t>
  </si>
  <si>
    <t>(DCI: TOBRAMICINA- Forma farmacéutica: SEMISOLIDO OFTALMICO –Concentración: 0.3% -Presentación: CAJA X TUBO X 5 G)</t>
  </si>
  <si>
    <t>(DCI: TRAMADOL- Forma farmacéutica: LIQUIDO ORAL – Concentración: 100MG/ML -Presentación: FRASCO GOTERO X 10 ML (MINIMO)</t>
  </si>
  <si>
    <t>(DCI: TROLAMINA- Forma farmacéutica: LIQUIDO CUTANEO– Concentración: 0.67G/100G–Presentación: TUBO X 40 G (MINIMO))</t>
  </si>
  <si>
    <t>(DCI: VALGANCICLOVIR- Forma farmacéutica: SOLIDO ORAL– Concentración: 450MG–Presentación: CAJA X BLISTER/RISTRA/FRASCO (DOSIS PERSONAL). NOENVASES HOSPITALARIOS)</t>
  </si>
  <si>
    <t>(DCI: VANCOMICINA- Forma farmacéutica: SOLIDO PARENTERAL– Concentración: 500MG–Presentación: CAJA X VIAL/VIALES)</t>
  </si>
  <si>
    <t>DCI: VINBLASTINA - Forma farmacéutica: LIQUIDO PARENTERAL O SOLIDO PARENTERAL - Concentración: 1 MG/ML(10MG) - Presentación: CAJA X AMPOLLA(S)/VIAL(ES) X 10 ML CAJA X VIAL/VIALES</t>
  </si>
  <si>
    <t>CÓDIGO</t>
  </si>
  <si>
    <t>OBJETO DE CONTRATACIÓN</t>
  </si>
  <si>
    <t>PRESUPUESTO REFERENCIAL UNITARIO</t>
  </si>
  <si>
    <t>VALOR ADJUDICADO (sin preferencia)</t>
  </si>
  <si>
    <t>PRESUPUESTO REFERENCIAL</t>
  </si>
  <si>
    <t>PRESUPUESTO REFERENCIAL ADJUDICADO</t>
  </si>
  <si>
    <t>VALOR DE AHORRO PRECIOS UNITARIOS</t>
  </si>
  <si>
    <t>VALOR DE AHORRO PRECIO TOTAL</t>
  </si>
  <si>
    <t>PORCENTAJE DE AHORRO TOTAL</t>
  </si>
  <si>
    <t>SICM-010-2016</t>
  </si>
  <si>
    <t>SICM-023-2016</t>
  </si>
  <si>
    <t>SICM-024-2016</t>
  </si>
  <si>
    <t>SICM-026-2016</t>
  </si>
  <si>
    <t>SICM-054-2016</t>
  </si>
  <si>
    <t>SICM-073-2016</t>
  </si>
  <si>
    <t>SICM-088-2016-A</t>
  </si>
  <si>
    <t>SICM-089-2016</t>
  </si>
  <si>
    <t>SICM-112-2016</t>
  </si>
  <si>
    <t>SICM-129-2016</t>
  </si>
  <si>
    <t>SICM-134-2016</t>
  </si>
  <si>
    <t>SICM-148-2016-C</t>
  </si>
  <si>
    <t>SICM-157-2016</t>
  </si>
  <si>
    <t>SICM-226-2016</t>
  </si>
  <si>
    <t>SICM-241-2016</t>
  </si>
  <si>
    <t>SICM-243-2016-A</t>
  </si>
  <si>
    <t>SICM-244-2016-A</t>
  </si>
  <si>
    <t>SICM-254-2016-C</t>
  </si>
  <si>
    <t>SICM-260-2016-B</t>
  </si>
  <si>
    <t>SICM-279-2016-C</t>
  </si>
  <si>
    <t>SICM-321-2016</t>
  </si>
  <si>
    <t>SICM-336-2016</t>
  </si>
  <si>
    <t>SICM-339-2016</t>
  </si>
  <si>
    <t>SICM-345-2016</t>
  </si>
  <si>
    <t>SICM-353-2016</t>
  </si>
  <si>
    <t>SICM-372-2016</t>
  </si>
  <si>
    <t>SICM-375-2016</t>
  </si>
  <si>
    <t>SICM-377-2016</t>
  </si>
  <si>
    <t>SICM-383-2016</t>
  </si>
  <si>
    <t>SICM-390-2016</t>
  </si>
  <si>
    <t>SICM-391-2016</t>
  </si>
  <si>
    <t>SICM-395-2016</t>
  </si>
  <si>
    <t>SICM-408-2016</t>
  </si>
  <si>
    <t>SICM-414-2016</t>
  </si>
  <si>
    <t>(DCI: ACIDO ALENDRONICO (ALENDRONATO SODICO)- Forma farmacéutica:SOLIDO ORAL – Concentración: 70MG -Presentación: CAJA X BLISTER/RISTRA. NO ENVASES HOSPITALARIOS)</t>
  </si>
  <si>
    <t>(DCI: AGUA PARA INYECCION- Forma farmacéutica: LIQUIDO PARENTERAL –Concentración: (ENBLANCO) -Presentación: CAJA X AMPOLLA/AMPOLLAS X 10 ML)</t>
  </si>
  <si>
    <t>(DCI: AGUA PARA INYECCION- Forma farmacéutica: LIQUIDO PARENTERAL –Concentración: (ENBLANCO) -Presentación: CAJA X AMPOLLA/AMPOLLAS X 3 ML)</t>
  </si>
  <si>
    <t>(DCI: AGUA PARA INYECCION- Forma farmacéutica: LIQUIDO PARENTERAL –Concentración: (ENBLANCO) -Presentación: ENVASE PLASTICO FLEXIBLE Y AUTOCOLAPSIBLE X 250 ML)</t>
  </si>
  <si>
    <t>DCI: ANESTESICO LOCAL OFTALMICO Forma farmacéutica: LIQUIDO OFTALMICO concentración: (ENBLANCO) Presentación: CAJA X FRASCO GOTERO X10 ML (MINIMO)</t>
  </si>
  <si>
    <t>DCI: BICARBONATO DE SODIO-Forma farmacéutica: LIQUIDO PARENTERAL –Concentración: 1MEQ/ML(8.4%) -Presentación: CAJA X AMPOLLA/AMPOLLAS X 10 ML</t>
  </si>
  <si>
    <t>DCI: CARBOHIDRATOS (DEXTROSA EN AGUA)- Forma farmacéutica: LIQUIDO PARENTERAL –Concentración: 5% -Presentación: ENVASE PLASTICO FLEXIBLE Y AUTOCOLAPSIBLE X 1000 ML</t>
  </si>
  <si>
    <t>DCI: CARBOHIDRATOS (DEXTROSA EN AGUA)- Forma farmacéutica: LIQUIDOPARENTERAL – Concentración: 5% -Presentación: ENVASE PLASTICO FLEXIBLE Y AUTOCOLAPSIBLE X 500 ML</t>
  </si>
  <si>
    <t>CLARITROMICINA- Forma farmacéutica: SOLIDO ORAL (POLVO) –Concentración: 125MG/5ML -Presentación: FRASCO PARA RECONSTITUIR MINIMO A 60 ML, CON DOSIFICADOR</t>
  </si>
  <si>
    <t>DCI: CLORURO DE SODIO- Forma farmacéutica: LIQUIDO PARENTERAL –Concentración: 0.9% -Presentación: ENVASE PLASTICO FLEXIBLE Y AUTOCOLAPSIBLE X 1000 ML</t>
  </si>
  <si>
    <t>(DCI: CLOTRIMAZOL- Forma farmacéutica: SEMISOLIDO VAGINAL –Concentración: 1% -Presentación: CAJA X TUBO X 40 G (MINIMO) CONAPLICADORES)</t>
  </si>
  <si>
    <t>DCI: DAPSONA - Forma farmacéutica: SOLIDO ORAL - Concentración: 100 MG - Presentación: CAJA X BLISTER/RISTRA. NO ENVASES HOSPITALARIOS</t>
  </si>
  <si>
    <t>(DCI: DIAZEPAM- Forma farmacéutica: LIQUIDO PARENTERAL – Concentración:5MG/ML -Presentación: CAJA X AMPOLLA/AMPOLLAS X 1 ML)</t>
  </si>
  <si>
    <t>DCI: GENTAMICINA- Forma farmacéutica: LIQUIDO PARENTERAL – Concentración: 40MG/ML -Presentación: CAJA X AMPOLLA/AMPOLLAS X 2 ML</t>
  </si>
  <si>
    <t>DCI: IBUPROFENO- Forma farmacéutica: SOLIDO ORAL – Concentración: 400MG Presentación: CAJA X BLISTER/RISTRA. NO ENVASES HOSPITALARIOS</t>
  </si>
  <si>
    <t>DCI: IFOSFAMIDA- Forma farmacéutica: SOLIDO PARENTERAL – Concentración: 1G -Presentación: CAJA X VIAL/VIALES</t>
  </si>
  <si>
    <t>DCI: IMIPENEM + CILASTATINA- Forma farmacéutica: SOLIDO PARENTERAL – Concentración: 500MG+500MG -Presentación: CAJA X VIAL/VIALES</t>
  </si>
  <si>
    <t>DCI: IVERMECTINA - Forma farmacéutica: LIQUIDO ORAL - Concentración: 6 MG/ML - Presentación: FRASCO GOTERO X 5 ML (MINIMO)</t>
  </si>
  <si>
    <t>DCI: LAMOTRIGINA - Forma farmacéutica: SOLIDO ORAL - Concentración: 100 MG - Presentación: CAJA X BLISTER/RISTRA. NO ENVASES HOSPITALARIOS</t>
  </si>
  <si>
    <t>DCI: LITIO, CARBONATO - Forma farmacéutica: SOLIDO ORAL - Concentración: 300 MG - Presentación: CAJA X BLISTER/RISTRA. NO ENVASES HOSPITALARIOS</t>
  </si>
  <si>
    <t>DCI: OLIGOELEMENTOS- Forma farmacéutica: LIQUIDO PARENTERAL –Concentración: (ENBLANCO) -Presentación:</t>
  </si>
  <si>
    <t>DCI: PARACETAMOL- Forma farmacéutica: LIQUIDO ORAL – Concentración: 120MG/5ML -Presentación: FRASCO X 60 ML (MINIMO) CON DOSIFICADOR</t>
  </si>
  <si>
    <t>DCI: PARACETAMOL- Forma farmacéutica: LIQUIDO ORAL (GOTAS) – Concentración: 100MG/ML -Presentación: FRASCO GOTERO X 15 ML (MINIMO)</t>
  </si>
  <si>
    <t>DCI: PEROXIDO DE BENZOILO- Forma farmacéutica: SEMISOLIDO CUTANEO O LIQUIDO CUTANEO – Concentración: 10% -Presentación: TUBO X 30 G (MINIMO)FRASCO X 25 ML (MINIMO)</t>
  </si>
  <si>
    <t>DCI: PROPOFOL- Forma farmacéutica: LIQUIDO PARENTERAL – Concentración: 10MG/ML -Presentación: FRASCO/VIAL X 20 ML</t>
  </si>
  <si>
    <t>DCI: SALBUTAMOL- Forma farmacéutica: LIQUIDO PARA INHALACION – Concentración: 0.1MG/DOSIS -Presentación: CAJA X FRASCO X 200 DOSIS (MINIMO)</t>
  </si>
  <si>
    <t>DCI: SAQUINAVIR- Forma farmacéutica: SOLIDO ORAL – Concentración: 500MG-Presentación: CAJA X BLISTER/RISTRA/FRASCO (DOSIS PERSONAL). NOENVASES HOSPITALARIOS</t>
  </si>
  <si>
    <t>DCI: SEVOFLURANO- Forma farmacéutica: LIQUIDO PARA INHALACION –Concentración: 1MG/ML -Presentación: FRASCO X 250 ML</t>
  </si>
  <si>
    <t>DCI: SOLUCIONES HIPERTONICAS(DIALISIS PERITONEAL)- Forma farmacéutica: LIQUIDO PARENTERAL – Concentración: 2.5% -Presentación: ENVASE PLASTICO X 2000 ML</t>
  </si>
  <si>
    <t>DCI: SUNITINIB- Forma farmacéutica: SOLIDO ORAL – Concentración: 25MG -Presentación: CAJA X BLISTER/RISTRA/FRASCO (DOSIS PERSONAL). NO NVASES HOSPITALARIOS</t>
  </si>
  <si>
    <t>DCI: SUNITINIB- Forma farmacéutica: SOLIDO ORAL – Concentración: 50MG-Presentación: CAJA X BLISTER/RISTRA/FRASCO (DOSIS PERSONAL). NO ENVASES HOSPITALARIOS</t>
  </si>
  <si>
    <t>DCI: TEMOZOLOMIDA- Forma farmacéutica: SOLIDO ORAL – Concentración: 20MG -Presentación: CAJA X BLISTER/RISTRA/FRASCO (DOSIS PERSONAL) NO ENVASES</t>
  </si>
  <si>
    <t>DCI: TOBRAMICINA- Forma farmacéutica: LIQUIDO PARA INHALACION –Concentración: 300MG/5ML -Presentación: CAJA X AMPOLLA/AMPOLLAS X 5 ML</t>
  </si>
  <si>
    <t>(DCI: TRINITRATO DE GLICERILO (NITROGLICERINA)- Forma farmacéutica: LIQUIDO PARENTERAL – Concentración: 5MG/ML –Presentación: CAJA X VIAL/VIALES X 10 ML)</t>
  </si>
  <si>
    <t>1792193362001</t>
  </si>
  <si>
    <t>LIMERICKPHARMA CIA. LTDA.</t>
  </si>
  <si>
    <t>1791971566001</t>
  </si>
  <si>
    <t>SIONPHARM CIA. LTDA.</t>
  </si>
  <si>
    <t>1791362160001</t>
  </si>
  <si>
    <t>PHARMABRAND S.A.</t>
  </si>
  <si>
    <t>1792029368001</t>
  </si>
  <si>
    <t>GINSBERG ECUADOR S.A.</t>
  </si>
  <si>
    <t>1792583438001</t>
  </si>
  <si>
    <t>REPRESENTACIONES Y COMERCIALIZADORA DE PRODUCTOS DYCOMFAR S.A.</t>
  </si>
  <si>
    <t>0701189359001</t>
  </si>
  <si>
    <t>APOLO APOLO JOSE GONZALO</t>
  </si>
  <si>
    <t>1792386411001</t>
  </si>
  <si>
    <t>JASPHARM CIA. LTDA.</t>
  </si>
  <si>
    <t>1791222032001</t>
  </si>
  <si>
    <t>B.BRAUN MEDICAL S.A.</t>
  </si>
  <si>
    <t>1792488761001</t>
  </si>
  <si>
    <t>FARMABION DEL ECUADOR C.A.</t>
  </si>
  <si>
    <t>1792525969001</t>
  </si>
  <si>
    <t>CHINA SINOPHARM INTERNATIONAL CORPORATION</t>
  </si>
  <si>
    <t>0992893028001</t>
  </si>
  <si>
    <t>COMERCIALIZADORA NUTRI MED NUTRIMEDECUADOR S.A.</t>
  </si>
  <si>
    <t>20305284174</t>
  </si>
  <si>
    <t>LABORATORIOS LANSIER SAC</t>
  </si>
  <si>
    <t>1790233332001</t>
  </si>
  <si>
    <t>NOVARTIS ECUADOR S.A.</t>
  </si>
  <si>
    <t>20347268683</t>
  </si>
  <si>
    <t>LABORATORIOS ACFARMA S.A.</t>
  </si>
  <si>
    <t>0990160422001</t>
  </si>
  <si>
    <t>GRUNENTHAL ECUATORIANA CIA LTDA</t>
  </si>
  <si>
    <t>0992262192001</t>
  </si>
  <si>
    <t>LETERAGO DEL ECUADOR S.A</t>
  </si>
  <si>
    <t>1791359372001</t>
  </si>
  <si>
    <t>TECNOQUIMICAS DEL ECUADOR S.A.</t>
  </si>
  <si>
    <t>1791888146001</t>
  </si>
  <si>
    <t>CORPORACION MAGMA ECUADOR S.A</t>
  </si>
  <si>
    <t>1791240502001</t>
  </si>
  <si>
    <t>CEDIMED CIA. LTDA.</t>
  </si>
  <si>
    <t>0991244506001</t>
  </si>
  <si>
    <t>FARMEL FARMACOS Y MEDICAMENTOS CIA. LTDA.</t>
  </si>
  <si>
    <t>0992689943001</t>
  </si>
  <si>
    <t>GYKORMED S.A.</t>
  </si>
  <si>
    <t>0990000360001</t>
  </si>
  <si>
    <t>LABORATORIOS TOFIS S.A.</t>
  </si>
  <si>
    <t>0992555742001</t>
  </si>
  <si>
    <t>PORTUGAL LABORATORIOS DEL ECUADOR PORLADELCU S.A.</t>
  </si>
  <si>
    <t>1792569397001</t>
  </si>
  <si>
    <t>PFIZER PFE CIA.LTDA.</t>
  </si>
  <si>
    <t>0991312080001</t>
  </si>
  <si>
    <t>CORPORACION FARMACEUTICA MEDISUMI S.A.</t>
  </si>
  <si>
    <t>1792468795001</t>
  </si>
  <si>
    <t>MEDHOLLAND S.A.</t>
  </si>
  <si>
    <t>1792385202001</t>
  </si>
  <si>
    <t>OXIALFARM CIA LTDA</t>
  </si>
  <si>
    <t>0990040559001</t>
  </si>
  <si>
    <t>LABORATORIOS H.G. C.A.</t>
  </si>
  <si>
    <t>1791929675001</t>
  </si>
  <si>
    <t>BETAPHARMA S.A.</t>
  </si>
  <si>
    <t>1790163466001</t>
  </si>
  <si>
    <t>SCHERING PLOUGH DEL ECUADOR S.A.</t>
  </si>
  <si>
    <t>1792430526001</t>
  </si>
  <si>
    <t>NEOETHICALS CIA. LTDA.</t>
  </si>
  <si>
    <t>1790721450001</t>
  </si>
  <si>
    <t>LABORATORIOS CHALVER DEL ECUADOR CIA LTDA</t>
  </si>
  <si>
    <t>0990000670001</t>
  </si>
  <si>
    <t>ABBOTT LABORATORIOS DEL ECUADOR CIA. LTDA.</t>
  </si>
  <si>
    <t>1791897498001</t>
  </si>
  <si>
    <t>LABORATORIOS SIEGFRIED S.A.</t>
  </si>
  <si>
    <t>1791881915001</t>
  </si>
  <si>
    <t>LABVITALIS S.A.</t>
  </si>
  <si>
    <t>1791253531001</t>
  </si>
  <si>
    <t>BAXTER ECUADOR S.A.</t>
  </si>
  <si>
    <t>1791769589001</t>
  </si>
  <si>
    <t>F.J.P. FAJAPRO COMERCIO Y REPRESENTACIONES CIA. LTDA</t>
  </si>
  <si>
    <t>1790001024001</t>
  </si>
  <si>
    <t>MERCK C.A.</t>
  </si>
  <si>
    <t>0992316861001</t>
  </si>
  <si>
    <t>PSICOFARMA DEL ECUADOR S.A.</t>
  </si>
  <si>
    <t>RUC OFERENTE ADJUDICADO</t>
  </si>
  <si>
    <t>NOMBRE OFERENTE ADJUDICADO</t>
  </si>
  <si>
    <t>CANTIDAD (Unidades de medicamento)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</si>
</sst>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$-300A]\ * #,##0.00_);_([$$-300A]\ * \(#,##0.00\);_([$$-300A]\ * &quot;-&quot;??_);_(@_)"/>
    <numFmt numFmtId="165" formatCode="_([$$-300A]\ * #,##0.000000_);_([$$-300A]\ * \(#,##0.000000\);_([$$-300A]\ * &quot;-&quot;??????_);_(@_)"/>
    <numFmt numFmtId="166" formatCode="_(&quot;$&quot;\ * #,##0.000000_);_(&quot;$&quot;\ * \(#,##0.000000\);_(&quot;$&quot;\ * &quot;-&quot;??_);_(@_)"/>
    <numFmt numFmtId="167" formatCode="&quot;$&quot;\ #,##0.00"/>
    <numFmt numFmtId="168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6" fontId="3" fillId="0" borderId="1" xfId="2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6" fontId="3" fillId="0" borderId="1" xfId="2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7" fontId="3" fillId="0" borderId="1" xfId="0" applyNumberFormat="1" applyFont="1" applyBorder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1" xfId="3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168" fontId="5" fillId="0" borderId="1" xfId="3" applyNumberFormat="1" applyFont="1" applyBorder="1" applyAlignment="1">
      <alignment wrapText="1"/>
    </xf>
    <xf numFmtId="168" fontId="5" fillId="2" borderId="1" xfId="3" applyNumberFormat="1" applyFont="1" applyFill="1" applyBorder="1" applyAlignment="1">
      <alignment wrapText="1"/>
    </xf>
    <xf numFmtId="167" fontId="3" fillId="2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8" fontId="3" fillId="0" borderId="1" xfId="3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pane xSplit="1" ySplit="1" topLeftCell="B122" activePane="bottomRight" state="frozen"/>
      <selection pane="topRight" activeCell="B1" sqref="B1"/>
      <selection pane="bottomLeft" activeCell="A2" sqref="A2"/>
      <selection pane="bottomRight" activeCell="B122" sqref="B122"/>
    </sheetView>
  </sheetViews>
  <sheetFormatPr baseColWidth="10" defaultRowHeight="15" x14ac:dyDescent="0.25"/>
  <cols>
    <col min="1" max="1" width="18.7109375" style="1" customWidth="1"/>
    <col min="2" max="2" width="38.28515625" style="1" customWidth="1"/>
    <col min="3" max="3" width="19.42578125" style="1" customWidth="1"/>
    <col min="4" max="4" width="19" style="26" customWidth="1"/>
    <col min="5" max="5" width="16.42578125" style="1" bestFit="1" customWidth="1"/>
    <col min="6" max="6" width="25.42578125" style="1" customWidth="1"/>
    <col min="7" max="8" width="24.42578125" style="1" customWidth="1"/>
    <col min="9" max="9" width="18.7109375" style="1" customWidth="1"/>
    <col min="10" max="10" width="16.85546875" style="1" bestFit="1" customWidth="1"/>
    <col min="11" max="11" width="17" style="16" customWidth="1"/>
    <col min="12" max="12" width="15.28515625" style="1" customWidth="1"/>
    <col min="15" max="15" width="18.7109375" style="1" customWidth="1"/>
    <col min="16" max="16384" width="11.42578125" style="1"/>
  </cols>
  <sheetData>
    <row r="1" spans="1:12" s="30" customFormat="1" ht="36" x14ac:dyDescent="0.25">
      <c r="A1" s="28" t="s">
        <v>188</v>
      </c>
      <c r="B1" s="28" t="s">
        <v>189</v>
      </c>
      <c r="C1" s="27" t="s">
        <v>343</v>
      </c>
      <c r="D1" s="27" t="s">
        <v>344</v>
      </c>
      <c r="E1" s="28" t="s">
        <v>345</v>
      </c>
      <c r="F1" s="28" t="s">
        <v>192</v>
      </c>
      <c r="G1" s="28" t="s">
        <v>190</v>
      </c>
      <c r="H1" s="28" t="s">
        <v>193</v>
      </c>
      <c r="I1" s="28" t="s">
        <v>191</v>
      </c>
      <c r="J1" s="28" t="s">
        <v>194</v>
      </c>
      <c r="K1" s="29" t="s">
        <v>195</v>
      </c>
      <c r="L1" s="29" t="s">
        <v>196</v>
      </c>
    </row>
    <row r="2" spans="1:12" ht="48" x14ac:dyDescent="0.25">
      <c r="A2" s="2" t="s">
        <v>0</v>
      </c>
      <c r="B2" s="2" t="s">
        <v>94</v>
      </c>
      <c r="C2" s="23" t="s">
        <v>265</v>
      </c>
      <c r="D2" s="2" t="s">
        <v>266</v>
      </c>
      <c r="E2" s="20">
        <v>59253</v>
      </c>
      <c r="F2" s="14">
        <f t="shared" ref="F2:F33" si="0">E2*G2</f>
        <v>474024</v>
      </c>
      <c r="G2" s="3">
        <v>8</v>
      </c>
      <c r="H2" s="3">
        <f t="shared" ref="H2:H33" si="1">E2*I2</f>
        <v>29626.5</v>
      </c>
      <c r="I2" s="4">
        <v>0.5</v>
      </c>
      <c r="J2" s="5">
        <f t="shared" ref="J2:J33" si="2">G2-I2</f>
        <v>7.5</v>
      </c>
      <c r="K2" s="17">
        <f t="shared" ref="K2:K33" si="3">F2-H2</f>
        <v>444397.5</v>
      </c>
      <c r="L2" s="6">
        <f t="shared" ref="L2:L33" si="4">K2/F2</f>
        <v>0.9375</v>
      </c>
    </row>
    <row r="3" spans="1:12" ht="48" x14ac:dyDescent="0.25">
      <c r="A3" s="2" t="s">
        <v>1</v>
      </c>
      <c r="B3" s="2" t="s">
        <v>95</v>
      </c>
      <c r="C3" s="23" t="s">
        <v>269</v>
      </c>
      <c r="D3" s="2" t="s">
        <v>270</v>
      </c>
      <c r="E3" s="20">
        <v>1403135</v>
      </c>
      <c r="F3" s="14">
        <f t="shared" si="0"/>
        <v>112250.8</v>
      </c>
      <c r="G3" s="3">
        <v>0.08</v>
      </c>
      <c r="H3" s="3">
        <f t="shared" si="1"/>
        <v>35990.412749999996</v>
      </c>
      <c r="I3" s="4">
        <v>2.5649999999999999E-2</v>
      </c>
      <c r="J3" s="5">
        <f t="shared" si="2"/>
        <v>5.4350000000000002E-2</v>
      </c>
      <c r="K3" s="17">
        <f t="shared" si="3"/>
        <v>76260.38725</v>
      </c>
      <c r="L3" s="6">
        <f t="shared" si="4"/>
        <v>0.67937499999999995</v>
      </c>
    </row>
    <row r="4" spans="1:12" ht="48" x14ac:dyDescent="0.25">
      <c r="A4" s="2" t="s">
        <v>2</v>
      </c>
      <c r="B4" s="2" t="s">
        <v>96</v>
      </c>
      <c r="C4" s="23" t="s">
        <v>269</v>
      </c>
      <c r="D4" s="2" t="s">
        <v>270</v>
      </c>
      <c r="E4" s="20">
        <v>49055880</v>
      </c>
      <c r="F4" s="14">
        <f t="shared" si="0"/>
        <v>441502.92</v>
      </c>
      <c r="G4" s="3">
        <v>8.9999999999999993E-3</v>
      </c>
      <c r="H4" s="3">
        <f t="shared" si="1"/>
        <v>201129.10800000001</v>
      </c>
      <c r="I4" s="4">
        <v>4.1000000000000003E-3</v>
      </c>
      <c r="J4" s="5">
        <f t="shared" si="2"/>
        <v>4.899999999999999E-3</v>
      </c>
      <c r="K4" s="17">
        <f t="shared" si="3"/>
        <v>240373.81199999998</v>
      </c>
      <c r="L4" s="6">
        <f t="shared" si="4"/>
        <v>0.5444444444444444</v>
      </c>
    </row>
    <row r="5" spans="1:12" ht="45.75" x14ac:dyDescent="0.25">
      <c r="A5" s="18" t="s">
        <v>197</v>
      </c>
      <c r="B5" s="18" t="s">
        <v>231</v>
      </c>
      <c r="C5" s="23" t="s">
        <v>267</v>
      </c>
      <c r="D5" s="2" t="s">
        <v>268</v>
      </c>
      <c r="E5" s="25">
        <v>4220888</v>
      </c>
      <c r="F5" s="24">
        <f t="shared" si="0"/>
        <v>1814981.84</v>
      </c>
      <c r="G5" s="4">
        <v>0.43</v>
      </c>
      <c r="H5" s="24">
        <f t="shared" si="1"/>
        <v>122405.75200000001</v>
      </c>
      <c r="I5" s="4">
        <v>2.9000000000000001E-2</v>
      </c>
      <c r="J5" s="5">
        <f t="shared" si="2"/>
        <v>0.40099999999999997</v>
      </c>
      <c r="K5" s="22">
        <f t="shared" si="3"/>
        <v>1692576.088</v>
      </c>
      <c r="L5" s="6">
        <f t="shared" si="4"/>
        <v>0.93255813953488365</v>
      </c>
    </row>
    <row r="6" spans="1:12" ht="60" x14ac:dyDescent="0.25">
      <c r="A6" s="7" t="s">
        <v>3</v>
      </c>
      <c r="B6" s="7" t="s">
        <v>97</v>
      </c>
      <c r="C6" s="23" t="s">
        <v>271</v>
      </c>
      <c r="D6" s="2" t="s">
        <v>272</v>
      </c>
      <c r="E6" s="20">
        <v>15863756</v>
      </c>
      <c r="F6" s="14">
        <f t="shared" si="0"/>
        <v>158637.56</v>
      </c>
      <c r="G6" s="3">
        <v>0.01</v>
      </c>
      <c r="H6" s="3">
        <f t="shared" si="1"/>
        <v>14769.156836</v>
      </c>
      <c r="I6" s="4">
        <v>9.3099999999999997E-4</v>
      </c>
      <c r="J6" s="5">
        <f t="shared" si="2"/>
        <v>9.0690000000000007E-3</v>
      </c>
      <c r="K6" s="17">
        <f t="shared" si="3"/>
        <v>143868.40316399999</v>
      </c>
      <c r="L6" s="6">
        <f t="shared" si="4"/>
        <v>0.90689999999999993</v>
      </c>
    </row>
    <row r="7" spans="1:12" ht="36" x14ac:dyDescent="0.25">
      <c r="A7" s="2" t="s">
        <v>4</v>
      </c>
      <c r="B7" s="2" t="s">
        <v>98</v>
      </c>
      <c r="C7" s="23" t="s">
        <v>265</v>
      </c>
      <c r="D7" s="2" t="s">
        <v>266</v>
      </c>
      <c r="E7" s="20">
        <v>390586</v>
      </c>
      <c r="F7" s="14">
        <f t="shared" si="0"/>
        <v>636655.17999999993</v>
      </c>
      <c r="G7" s="3">
        <v>1.63</v>
      </c>
      <c r="H7" s="3">
        <f t="shared" si="1"/>
        <v>191387.13999999998</v>
      </c>
      <c r="I7" s="4">
        <v>0.49</v>
      </c>
      <c r="J7" s="5">
        <f t="shared" si="2"/>
        <v>1.1399999999999999</v>
      </c>
      <c r="K7" s="17">
        <f t="shared" si="3"/>
        <v>445268.03999999992</v>
      </c>
      <c r="L7" s="6">
        <f t="shared" si="4"/>
        <v>0.69938650306748462</v>
      </c>
    </row>
    <row r="8" spans="1:12" ht="60" x14ac:dyDescent="0.25">
      <c r="A8" s="2" t="s">
        <v>5</v>
      </c>
      <c r="B8" s="2" t="s">
        <v>99</v>
      </c>
      <c r="C8" s="23" t="s">
        <v>265</v>
      </c>
      <c r="D8" s="2" t="s">
        <v>266</v>
      </c>
      <c r="E8" s="20">
        <v>17884</v>
      </c>
      <c r="F8" s="14">
        <f t="shared" si="0"/>
        <v>1657489.12</v>
      </c>
      <c r="G8" s="3">
        <v>92.68</v>
      </c>
      <c r="H8" s="3">
        <f t="shared" si="1"/>
        <v>60805.599999999999</v>
      </c>
      <c r="I8" s="4">
        <v>3.4</v>
      </c>
      <c r="J8" s="5">
        <f t="shared" si="2"/>
        <v>89.28</v>
      </c>
      <c r="K8" s="17">
        <f t="shared" si="3"/>
        <v>1596683.52</v>
      </c>
      <c r="L8" s="6">
        <f t="shared" si="4"/>
        <v>0.96331463098834691</v>
      </c>
    </row>
    <row r="9" spans="1:12" ht="36" x14ac:dyDescent="0.25">
      <c r="A9" s="7" t="s">
        <v>6</v>
      </c>
      <c r="B9" s="7" t="s">
        <v>100</v>
      </c>
      <c r="C9" s="23" t="s">
        <v>267</v>
      </c>
      <c r="D9" s="2" t="s">
        <v>268</v>
      </c>
      <c r="E9" s="21">
        <v>66038</v>
      </c>
      <c r="F9" s="14">
        <f t="shared" si="0"/>
        <v>286604.92</v>
      </c>
      <c r="G9" s="8">
        <v>4.34</v>
      </c>
      <c r="H9" s="3">
        <f t="shared" si="1"/>
        <v>99057</v>
      </c>
      <c r="I9" s="4">
        <v>1.5</v>
      </c>
      <c r="J9" s="5">
        <f t="shared" si="2"/>
        <v>2.84</v>
      </c>
      <c r="K9" s="17">
        <f t="shared" si="3"/>
        <v>187547.91999999998</v>
      </c>
      <c r="L9" s="6">
        <f t="shared" si="4"/>
        <v>0.65437788018433174</v>
      </c>
    </row>
    <row r="10" spans="1:12" ht="48" x14ac:dyDescent="0.25">
      <c r="A10" s="18" t="s">
        <v>198</v>
      </c>
      <c r="B10" s="18" t="s">
        <v>232</v>
      </c>
      <c r="C10" s="23" t="s">
        <v>273</v>
      </c>
      <c r="D10" s="2" t="s">
        <v>274</v>
      </c>
      <c r="E10" s="25">
        <v>1408177</v>
      </c>
      <c r="F10" s="24">
        <f t="shared" si="0"/>
        <v>267553.63</v>
      </c>
      <c r="G10" s="4">
        <v>0.19</v>
      </c>
      <c r="H10" s="24">
        <f t="shared" si="1"/>
        <v>77449.735000000001</v>
      </c>
      <c r="I10" s="4">
        <v>5.5E-2</v>
      </c>
      <c r="J10" s="5">
        <f t="shared" si="2"/>
        <v>0.13500000000000001</v>
      </c>
      <c r="K10" s="22">
        <f t="shared" si="3"/>
        <v>190103.89500000002</v>
      </c>
      <c r="L10" s="6">
        <f t="shared" si="4"/>
        <v>0.71052631578947378</v>
      </c>
    </row>
    <row r="11" spans="1:12" ht="45.75" x14ac:dyDescent="0.25">
      <c r="A11" s="18" t="s">
        <v>199</v>
      </c>
      <c r="B11" s="18" t="s">
        <v>233</v>
      </c>
      <c r="C11" s="23" t="s">
        <v>275</v>
      </c>
      <c r="D11" s="2" t="s">
        <v>276</v>
      </c>
      <c r="E11" s="25">
        <v>158571</v>
      </c>
      <c r="F11" s="24">
        <f t="shared" si="0"/>
        <v>7928.55</v>
      </c>
      <c r="G11" s="4">
        <v>0.05</v>
      </c>
      <c r="H11" s="24">
        <f t="shared" si="1"/>
        <v>7769.9790000000003</v>
      </c>
      <c r="I11" s="4">
        <v>4.9000000000000002E-2</v>
      </c>
      <c r="J11" s="5">
        <f t="shared" si="2"/>
        <v>1.0000000000000009E-3</v>
      </c>
      <c r="K11" s="22">
        <f t="shared" si="3"/>
        <v>158.57099999999991</v>
      </c>
      <c r="L11" s="6">
        <f t="shared" si="4"/>
        <v>1.999999999999999E-2</v>
      </c>
    </row>
    <row r="12" spans="1:12" ht="48" x14ac:dyDescent="0.25">
      <c r="A12" s="2" t="s">
        <v>7</v>
      </c>
      <c r="B12" s="2" t="s">
        <v>101</v>
      </c>
      <c r="C12" s="23" t="s">
        <v>269</v>
      </c>
      <c r="D12" s="2" t="s">
        <v>270</v>
      </c>
      <c r="E12" s="20">
        <v>290694</v>
      </c>
      <c r="F12" s="14">
        <f t="shared" si="0"/>
        <v>23255.52</v>
      </c>
      <c r="G12" s="3">
        <v>0.08</v>
      </c>
      <c r="H12" s="3">
        <f t="shared" si="1"/>
        <v>21220.662</v>
      </c>
      <c r="I12" s="4">
        <v>7.2999999999999995E-2</v>
      </c>
      <c r="J12" s="5">
        <f t="shared" si="2"/>
        <v>7.0000000000000062E-3</v>
      </c>
      <c r="K12" s="17">
        <f t="shared" si="3"/>
        <v>2034.8580000000002</v>
      </c>
      <c r="L12" s="6">
        <f t="shared" si="4"/>
        <v>8.7500000000000008E-2</v>
      </c>
    </row>
    <row r="13" spans="1:12" ht="45.75" x14ac:dyDescent="0.25">
      <c r="A13" s="18" t="s">
        <v>200</v>
      </c>
      <c r="B13" s="18" t="s">
        <v>234</v>
      </c>
      <c r="C13" s="23" t="s">
        <v>267</v>
      </c>
      <c r="D13" s="2" t="s">
        <v>268</v>
      </c>
      <c r="E13" s="25">
        <v>42426</v>
      </c>
      <c r="F13" s="24">
        <f t="shared" si="0"/>
        <v>159946.01999999999</v>
      </c>
      <c r="G13" s="4">
        <v>3.77</v>
      </c>
      <c r="H13" s="24">
        <f t="shared" si="1"/>
        <v>67881.600000000006</v>
      </c>
      <c r="I13" s="4">
        <v>1.6</v>
      </c>
      <c r="J13" s="5">
        <f t="shared" si="2"/>
        <v>2.17</v>
      </c>
      <c r="K13" s="22">
        <f t="shared" si="3"/>
        <v>92064.419999999984</v>
      </c>
      <c r="L13" s="6">
        <f t="shared" si="4"/>
        <v>0.5755968169761273</v>
      </c>
    </row>
    <row r="14" spans="1:12" ht="48" x14ac:dyDescent="0.25">
      <c r="A14" s="2" t="s">
        <v>8</v>
      </c>
      <c r="B14" s="2" t="s">
        <v>102</v>
      </c>
      <c r="C14" s="23" t="s">
        <v>271</v>
      </c>
      <c r="D14" s="2" t="s">
        <v>272</v>
      </c>
      <c r="E14" s="20">
        <v>2758249</v>
      </c>
      <c r="F14" s="14">
        <f t="shared" si="0"/>
        <v>137912.45000000001</v>
      </c>
      <c r="G14" s="3">
        <v>0.05</v>
      </c>
      <c r="H14" s="3">
        <f t="shared" si="1"/>
        <v>79989.221000000005</v>
      </c>
      <c r="I14" s="4">
        <v>2.9000000000000001E-2</v>
      </c>
      <c r="J14" s="5">
        <f t="shared" si="2"/>
        <v>2.1000000000000001E-2</v>
      </c>
      <c r="K14" s="17">
        <f t="shared" si="3"/>
        <v>57923.229000000007</v>
      </c>
      <c r="L14" s="6">
        <f t="shared" si="4"/>
        <v>0.42000000000000004</v>
      </c>
    </row>
    <row r="15" spans="1:12" ht="36" x14ac:dyDescent="0.25">
      <c r="A15" s="7" t="s">
        <v>9</v>
      </c>
      <c r="B15" s="7" t="s">
        <v>103</v>
      </c>
      <c r="C15" s="23" t="s">
        <v>277</v>
      </c>
      <c r="D15" s="2" t="s">
        <v>278</v>
      </c>
      <c r="E15" s="21">
        <v>5520</v>
      </c>
      <c r="F15" s="14">
        <f t="shared" si="0"/>
        <v>1400037.5999999999</v>
      </c>
      <c r="G15" s="8">
        <v>253.63</v>
      </c>
      <c r="H15" s="3">
        <f t="shared" si="1"/>
        <v>386400</v>
      </c>
      <c r="I15" s="4">
        <v>70</v>
      </c>
      <c r="J15" s="5">
        <f t="shared" si="2"/>
        <v>183.63</v>
      </c>
      <c r="K15" s="17">
        <f t="shared" si="3"/>
        <v>1013637.5999999999</v>
      </c>
      <c r="L15" s="6">
        <f t="shared" si="4"/>
        <v>0.72400741237235344</v>
      </c>
    </row>
    <row r="16" spans="1:12" ht="36" x14ac:dyDescent="0.25">
      <c r="A16" s="7" t="s">
        <v>10</v>
      </c>
      <c r="B16" s="7" t="s">
        <v>104</v>
      </c>
      <c r="C16" s="23" t="s">
        <v>279</v>
      </c>
      <c r="D16" s="2" t="s">
        <v>280</v>
      </c>
      <c r="E16" s="21">
        <v>96536</v>
      </c>
      <c r="F16" s="14">
        <f t="shared" si="0"/>
        <v>975013.6</v>
      </c>
      <c r="G16" s="8">
        <v>10.1</v>
      </c>
      <c r="H16" s="3">
        <f t="shared" si="1"/>
        <v>624587.91999999993</v>
      </c>
      <c r="I16" s="4">
        <v>6.47</v>
      </c>
      <c r="J16" s="5">
        <f t="shared" si="2"/>
        <v>3.63</v>
      </c>
      <c r="K16" s="17">
        <f t="shared" si="3"/>
        <v>350425.68000000005</v>
      </c>
      <c r="L16" s="6">
        <f t="shared" si="4"/>
        <v>0.35940594059405945</v>
      </c>
    </row>
    <row r="17" spans="1:12" ht="48" x14ac:dyDescent="0.25">
      <c r="A17" s="7" t="s">
        <v>11</v>
      </c>
      <c r="B17" s="7" t="s">
        <v>105</v>
      </c>
      <c r="C17" s="23" t="s">
        <v>283</v>
      </c>
      <c r="D17" s="2" t="s">
        <v>284</v>
      </c>
      <c r="E17" s="21">
        <v>380550</v>
      </c>
      <c r="F17" s="14">
        <f t="shared" si="0"/>
        <v>783933</v>
      </c>
      <c r="G17" s="8">
        <v>2.06</v>
      </c>
      <c r="H17" s="3">
        <f t="shared" si="1"/>
        <v>195051.6636</v>
      </c>
      <c r="I17" s="4">
        <v>0.51255200000000001</v>
      </c>
      <c r="J17" s="5">
        <f t="shared" si="2"/>
        <v>1.5474480000000002</v>
      </c>
      <c r="K17" s="17">
        <f t="shared" si="3"/>
        <v>588881.33640000003</v>
      </c>
      <c r="L17" s="6">
        <f t="shared" si="4"/>
        <v>0.75118834951456315</v>
      </c>
    </row>
    <row r="18" spans="1:12" ht="48" x14ac:dyDescent="0.25">
      <c r="A18" s="7" t="s">
        <v>12</v>
      </c>
      <c r="B18" s="7" t="s">
        <v>106</v>
      </c>
      <c r="C18" s="23" t="s">
        <v>285</v>
      </c>
      <c r="D18" s="2" t="s">
        <v>286</v>
      </c>
      <c r="E18" s="21">
        <v>2225484</v>
      </c>
      <c r="F18" s="14">
        <f t="shared" si="0"/>
        <v>578625.84</v>
      </c>
      <c r="G18" s="8">
        <v>0.26</v>
      </c>
      <c r="H18" s="3">
        <f t="shared" si="1"/>
        <v>367204.86000000004</v>
      </c>
      <c r="I18" s="4">
        <v>0.16500000000000001</v>
      </c>
      <c r="J18" s="5">
        <f t="shared" si="2"/>
        <v>9.5000000000000001E-2</v>
      </c>
      <c r="K18" s="17">
        <f t="shared" si="3"/>
        <v>211420.97999999992</v>
      </c>
      <c r="L18" s="6">
        <f t="shared" si="4"/>
        <v>0.36538461538461525</v>
      </c>
    </row>
    <row r="19" spans="1:12" ht="45.75" x14ac:dyDescent="0.25">
      <c r="A19" s="18" t="s">
        <v>201</v>
      </c>
      <c r="B19" s="18" t="s">
        <v>235</v>
      </c>
      <c r="C19" s="23" t="s">
        <v>287</v>
      </c>
      <c r="D19" s="2" t="s">
        <v>288</v>
      </c>
      <c r="E19" s="25">
        <v>18485</v>
      </c>
      <c r="F19" s="24">
        <f t="shared" si="0"/>
        <v>74679.399999999994</v>
      </c>
      <c r="G19" s="4">
        <v>4.04</v>
      </c>
      <c r="H19" s="24">
        <f t="shared" si="1"/>
        <v>59743.520000000004</v>
      </c>
      <c r="I19" s="4">
        <v>3.2320000000000002</v>
      </c>
      <c r="J19" s="5">
        <f t="shared" si="2"/>
        <v>0.80799999999999983</v>
      </c>
      <c r="K19" s="22">
        <f t="shared" si="3"/>
        <v>14935.87999999999</v>
      </c>
      <c r="L19" s="6">
        <f t="shared" si="4"/>
        <v>0.19999999999999987</v>
      </c>
    </row>
    <row r="20" spans="1:12" ht="36" x14ac:dyDescent="0.25">
      <c r="A20" s="7" t="s">
        <v>13</v>
      </c>
      <c r="B20" s="7" t="s">
        <v>107</v>
      </c>
      <c r="C20" s="23" t="s">
        <v>289</v>
      </c>
      <c r="D20" s="2" t="s">
        <v>290</v>
      </c>
      <c r="E20" s="21">
        <v>703</v>
      </c>
      <c r="F20" s="14">
        <f t="shared" si="0"/>
        <v>891614.9</v>
      </c>
      <c r="G20" s="8">
        <v>1268.3</v>
      </c>
      <c r="H20" s="3">
        <f t="shared" si="1"/>
        <v>865044.77598000003</v>
      </c>
      <c r="I20" s="4">
        <v>1230.5046600000001</v>
      </c>
      <c r="J20" s="5">
        <f t="shared" si="2"/>
        <v>37.795339999999896</v>
      </c>
      <c r="K20" s="17">
        <f t="shared" si="3"/>
        <v>26570.124019999988</v>
      </c>
      <c r="L20" s="6">
        <f t="shared" si="4"/>
        <v>2.9799999999999986E-2</v>
      </c>
    </row>
    <row r="21" spans="1:12" ht="48" x14ac:dyDescent="0.25">
      <c r="A21" s="7" t="s">
        <v>14</v>
      </c>
      <c r="B21" s="7" t="s">
        <v>108</v>
      </c>
      <c r="C21" s="23" t="s">
        <v>285</v>
      </c>
      <c r="D21" s="2" t="s">
        <v>286</v>
      </c>
      <c r="E21" s="21">
        <v>102076</v>
      </c>
      <c r="F21" s="14">
        <f t="shared" si="0"/>
        <v>562438.76</v>
      </c>
      <c r="G21" s="8">
        <v>5.51</v>
      </c>
      <c r="H21" s="3">
        <f t="shared" si="1"/>
        <v>219361.32399999999</v>
      </c>
      <c r="I21" s="4">
        <v>2.149</v>
      </c>
      <c r="J21" s="5">
        <f t="shared" si="2"/>
        <v>3.3609999999999998</v>
      </c>
      <c r="K21" s="17">
        <f t="shared" si="3"/>
        <v>343077.43599999999</v>
      </c>
      <c r="L21" s="6">
        <f t="shared" si="4"/>
        <v>0.6099818511796733</v>
      </c>
    </row>
    <row r="22" spans="1:12" ht="48" x14ac:dyDescent="0.25">
      <c r="A22" s="7" t="s">
        <v>15</v>
      </c>
      <c r="B22" s="7" t="s">
        <v>109</v>
      </c>
      <c r="C22" s="23" t="s">
        <v>285</v>
      </c>
      <c r="D22" s="2" t="s">
        <v>286</v>
      </c>
      <c r="E22" s="21">
        <v>132854</v>
      </c>
      <c r="F22" s="14">
        <f t="shared" si="0"/>
        <v>106283.20000000001</v>
      </c>
      <c r="G22" s="8">
        <v>0.8</v>
      </c>
      <c r="H22" s="3">
        <f t="shared" si="1"/>
        <v>22585.18</v>
      </c>
      <c r="I22" s="4">
        <v>0.17</v>
      </c>
      <c r="J22" s="5">
        <f t="shared" si="2"/>
        <v>0.63</v>
      </c>
      <c r="K22" s="17">
        <f t="shared" si="3"/>
        <v>83698.020000000019</v>
      </c>
      <c r="L22" s="6">
        <f t="shared" si="4"/>
        <v>0.78750000000000009</v>
      </c>
    </row>
    <row r="23" spans="1:12" ht="48" x14ac:dyDescent="0.25">
      <c r="A23" s="7" t="s">
        <v>16</v>
      </c>
      <c r="B23" s="7" t="s">
        <v>110</v>
      </c>
      <c r="C23" s="23" t="s">
        <v>285</v>
      </c>
      <c r="D23" s="2" t="s">
        <v>286</v>
      </c>
      <c r="E23" s="21">
        <v>35264</v>
      </c>
      <c r="F23" s="14">
        <f t="shared" si="0"/>
        <v>158688</v>
      </c>
      <c r="G23" s="8">
        <v>4.5</v>
      </c>
      <c r="H23" s="3">
        <f t="shared" si="1"/>
        <v>130476.8</v>
      </c>
      <c r="I23" s="4">
        <v>3.7</v>
      </c>
      <c r="J23" s="5">
        <f t="shared" si="2"/>
        <v>0.79999999999999982</v>
      </c>
      <c r="K23" s="17">
        <f t="shared" si="3"/>
        <v>28211.199999999997</v>
      </c>
      <c r="L23" s="6">
        <f t="shared" si="4"/>
        <v>0.17777777777777776</v>
      </c>
    </row>
    <row r="24" spans="1:12" ht="36" x14ac:dyDescent="0.25">
      <c r="A24" s="7" t="s">
        <v>17</v>
      </c>
      <c r="B24" s="7" t="s">
        <v>111</v>
      </c>
      <c r="C24" s="23" t="s">
        <v>265</v>
      </c>
      <c r="D24" s="2" t="s">
        <v>266</v>
      </c>
      <c r="E24" s="21">
        <v>408904</v>
      </c>
      <c r="F24" s="14">
        <f t="shared" si="0"/>
        <v>368013.60000000003</v>
      </c>
      <c r="G24" s="8">
        <v>0.9</v>
      </c>
      <c r="H24" s="3">
        <f t="shared" si="1"/>
        <v>200362.96</v>
      </c>
      <c r="I24" s="4">
        <v>0.49</v>
      </c>
      <c r="J24" s="5">
        <f t="shared" si="2"/>
        <v>0.41000000000000003</v>
      </c>
      <c r="K24" s="17">
        <f t="shared" si="3"/>
        <v>167650.64000000004</v>
      </c>
      <c r="L24" s="6">
        <f t="shared" si="4"/>
        <v>0.4555555555555556</v>
      </c>
    </row>
    <row r="25" spans="1:12" ht="48" x14ac:dyDescent="0.25">
      <c r="A25" s="18" t="s">
        <v>202</v>
      </c>
      <c r="B25" s="18" t="s">
        <v>236</v>
      </c>
      <c r="C25" s="23" t="s">
        <v>273</v>
      </c>
      <c r="D25" s="2" t="s">
        <v>274</v>
      </c>
      <c r="E25" s="25">
        <v>685150</v>
      </c>
      <c r="F25" s="24">
        <f t="shared" si="0"/>
        <v>219248</v>
      </c>
      <c r="G25" s="4">
        <v>0.32</v>
      </c>
      <c r="H25" s="24">
        <f t="shared" si="1"/>
        <v>126067.59999999999</v>
      </c>
      <c r="I25" s="4">
        <v>0.184</v>
      </c>
      <c r="J25" s="5">
        <f t="shared" si="2"/>
        <v>0.13600000000000001</v>
      </c>
      <c r="K25" s="22">
        <f t="shared" si="3"/>
        <v>93180.400000000009</v>
      </c>
      <c r="L25" s="6">
        <f t="shared" si="4"/>
        <v>0.42500000000000004</v>
      </c>
    </row>
    <row r="26" spans="1:12" ht="48" x14ac:dyDescent="0.25">
      <c r="A26" s="7" t="s">
        <v>18</v>
      </c>
      <c r="B26" s="7" t="s">
        <v>112</v>
      </c>
      <c r="C26" s="23" t="s">
        <v>291</v>
      </c>
      <c r="D26" s="2" t="s">
        <v>292</v>
      </c>
      <c r="E26" s="21">
        <v>2837540</v>
      </c>
      <c r="F26" s="14">
        <f t="shared" si="0"/>
        <v>122014.21999999999</v>
      </c>
      <c r="G26" s="8">
        <v>4.2999999999999997E-2</v>
      </c>
      <c r="H26" s="3">
        <f t="shared" si="1"/>
        <v>56750.8</v>
      </c>
      <c r="I26" s="4">
        <v>0.02</v>
      </c>
      <c r="J26" s="5">
        <f t="shared" si="2"/>
        <v>2.2999999999999996E-2</v>
      </c>
      <c r="K26" s="17">
        <f t="shared" si="3"/>
        <v>65263.419999999984</v>
      </c>
      <c r="L26" s="6">
        <f t="shared" si="4"/>
        <v>0.53488372093023251</v>
      </c>
    </row>
    <row r="27" spans="1:12" ht="48" x14ac:dyDescent="0.25">
      <c r="A27" s="7" t="s">
        <v>19</v>
      </c>
      <c r="B27" s="7" t="s">
        <v>113</v>
      </c>
      <c r="C27" s="23" t="s">
        <v>293</v>
      </c>
      <c r="D27" s="2" t="s">
        <v>294</v>
      </c>
      <c r="E27" s="21">
        <v>222461</v>
      </c>
      <c r="F27" s="14">
        <f t="shared" si="0"/>
        <v>2749617.96</v>
      </c>
      <c r="G27" s="8">
        <v>12.36</v>
      </c>
      <c r="H27" s="3">
        <f t="shared" si="1"/>
        <v>2222385.39</v>
      </c>
      <c r="I27" s="4">
        <v>9.99</v>
      </c>
      <c r="J27" s="5">
        <f t="shared" si="2"/>
        <v>2.3699999999999992</v>
      </c>
      <c r="K27" s="17">
        <f t="shared" si="3"/>
        <v>527232.56999999983</v>
      </c>
      <c r="L27" s="6">
        <f t="shared" si="4"/>
        <v>0.19174757281553392</v>
      </c>
    </row>
    <row r="28" spans="1:12" ht="48" x14ac:dyDescent="0.25">
      <c r="A28" s="7" t="s">
        <v>20</v>
      </c>
      <c r="B28" s="7" t="s">
        <v>114</v>
      </c>
      <c r="C28" s="23" t="s">
        <v>267</v>
      </c>
      <c r="D28" s="2" t="s">
        <v>268</v>
      </c>
      <c r="E28" s="21">
        <v>333070</v>
      </c>
      <c r="F28" s="14">
        <f t="shared" si="0"/>
        <v>376369.1</v>
      </c>
      <c r="G28" s="8">
        <v>1.1299999999999999</v>
      </c>
      <c r="H28" s="3">
        <f t="shared" si="1"/>
        <v>116574.49999999999</v>
      </c>
      <c r="I28" s="4">
        <v>0.35</v>
      </c>
      <c r="J28" s="5">
        <f t="shared" si="2"/>
        <v>0.77999999999999992</v>
      </c>
      <c r="K28" s="17">
        <f t="shared" si="3"/>
        <v>259794.59999999998</v>
      </c>
      <c r="L28" s="6">
        <f t="shared" si="4"/>
        <v>0.69026548672566368</v>
      </c>
    </row>
    <row r="29" spans="1:12" ht="60" x14ac:dyDescent="0.25">
      <c r="A29" s="7" t="s">
        <v>21</v>
      </c>
      <c r="B29" s="7" t="s">
        <v>115</v>
      </c>
      <c r="C29" s="23" t="s">
        <v>285</v>
      </c>
      <c r="D29" s="2" t="s">
        <v>286</v>
      </c>
      <c r="E29" s="21">
        <v>152926</v>
      </c>
      <c r="F29" s="14">
        <f t="shared" si="0"/>
        <v>2637973.5</v>
      </c>
      <c r="G29" s="8">
        <v>17.25</v>
      </c>
      <c r="H29" s="3">
        <f t="shared" si="1"/>
        <v>1070482</v>
      </c>
      <c r="I29" s="4">
        <v>7</v>
      </c>
      <c r="J29" s="5">
        <f t="shared" si="2"/>
        <v>10.25</v>
      </c>
      <c r="K29" s="17">
        <f t="shared" si="3"/>
        <v>1567491.5</v>
      </c>
      <c r="L29" s="6">
        <f t="shared" si="4"/>
        <v>0.59420289855072461</v>
      </c>
    </row>
    <row r="30" spans="1:12" ht="48" x14ac:dyDescent="0.25">
      <c r="A30" s="7" t="s">
        <v>22</v>
      </c>
      <c r="B30" s="7" t="s">
        <v>116</v>
      </c>
      <c r="C30" s="23" t="s">
        <v>269</v>
      </c>
      <c r="D30" s="2" t="s">
        <v>270</v>
      </c>
      <c r="E30" s="21">
        <v>4860575</v>
      </c>
      <c r="F30" s="14">
        <f t="shared" si="0"/>
        <v>1117932.25</v>
      </c>
      <c r="G30" s="8">
        <v>0.23</v>
      </c>
      <c r="H30" s="3">
        <f t="shared" si="1"/>
        <v>388846</v>
      </c>
      <c r="I30" s="4">
        <v>0.08</v>
      </c>
      <c r="J30" s="5">
        <f t="shared" si="2"/>
        <v>0.15000000000000002</v>
      </c>
      <c r="K30" s="17">
        <f t="shared" si="3"/>
        <v>729086.25</v>
      </c>
      <c r="L30" s="6">
        <f t="shared" si="4"/>
        <v>0.65217391304347827</v>
      </c>
    </row>
    <row r="31" spans="1:12" ht="57" x14ac:dyDescent="0.25">
      <c r="A31" s="18" t="s">
        <v>203</v>
      </c>
      <c r="B31" s="18" t="s">
        <v>237</v>
      </c>
      <c r="C31" s="23" t="s">
        <v>271</v>
      </c>
      <c r="D31" s="2" t="s">
        <v>272</v>
      </c>
      <c r="E31" s="25">
        <v>2605955</v>
      </c>
      <c r="F31" s="24">
        <f t="shared" si="0"/>
        <v>1902347.15</v>
      </c>
      <c r="G31" s="4">
        <v>0.73</v>
      </c>
      <c r="H31" s="24">
        <f t="shared" si="1"/>
        <v>1355096.6</v>
      </c>
      <c r="I31" s="4">
        <v>0.52</v>
      </c>
      <c r="J31" s="5">
        <f t="shared" si="2"/>
        <v>0.20999999999999996</v>
      </c>
      <c r="K31" s="22">
        <f t="shared" si="3"/>
        <v>547250.54999999981</v>
      </c>
      <c r="L31" s="6">
        <f t="shared" si="4"/>
        <v>0.28767123287671226</v>
      </c>
    </row>
    <row r="32" spans="1:12" ht="45.75" x14ac:dyDescent="0.25">
      <c r="A32" s="18" t="s">
        <v>204</v>
      </c>
      <c r="B32" s="18" t="s">
        <v>238</v>
      </c>
      <c r="C32" s="23" t="s">
        <v>271</v>
      </c>
      <c r="D32" s="2" t="s">
        <v>272</v>
      </c>
      <c r="E32" s="25">
        <v>139944</v>
      </c>
      <c r="F32" s="24">
        <f t="shared" si="0"/>
        <v>102159.12</v>
      </c>
      <c r="G32" s="4">
        <v>0.73</v>
      </c>
      <c r="H32" s="24">
        <f t="shared" si="1"/>
        <v>61575.360000000001</v>
      </c>
      <c r="I32" s="4">
        <v>0.44</v>
      </c>
      <c r="J32" s="5">
        <f t="shared" si="2"/>
        <v>0.28999999999999998</v>
      </c>
      <c r="K32" s="22">
        <f t="shared" si="3"/>
        <v>40583.759999999995</v>
      </c>
      <c r="L32" s="6">
        <f t="shared" si="4"/>
        <v>0.39726027397260272</v>
      </c>
    </row>
    <row r="33" spans="1:12" ht="48" x14ac:dyDescent="0.25">
      <c r="A33" s="7" t="s">
        <v>23</v>
      </c>
      <c r="B33" s="7" t="s">
        <v>117</v>
      </c>
      <c r="C33" s="23" t="s">
        <v>265</v>
      </c>
      <c r="D33" s="2" t="s">
        <v>266</v>
      </c>
      <c r="E33" s="21">
        <v>2018122</v>
      </c>
      <c r="F33" s="14">
        <f t="shared" si="0"/>
        <v>262355.86</v>
      </c>
      <c r="G33" s="8">
        <v>0.13</v>
      </c>
      <c r="H33" s="3">
        <f t="shared" si="1"/>
        <v>22199.341999999997</v>
      </c>
      <c r="I33" s="4">
        <v>1.0999999999999999E-2</v>
      </c>
      <c r="J33" s="5">
        <f t="shared" si="2"/>
        <v>0.11900000000000001</v>
      </c>
      <c r="K33" s="17">
        <f t="shared" si="3"/>
        <v>240156.51799999998</v>
      </c>
      <c r="L33" s="6">
        <f t="shared" si="4"/>
        <v>0.91538461538461535</v>
      </c>
    </row>
    <row r="34" spans="1:12" ht="60" x14ac:dyDescent="0.25">
      <c r="A34" s="7" t="s">
        <v>24</v>
      </c>
      <c r="B34" s="7" t="s">
        <v>118</v>
      </c>
      <c r="C34" s="23" t="s">
        <v>283</v>
      </c>
      <c r="D34" s="2" t="s">
        <v>284</v>
      </c>
      <c r="E34" s="21">
        <v>1266738</v>
      </c>
      <c r="F34" s="14">
        <f t="shared" ref="F34:F65" si="5">E34*G34</f>
        <v>3179512.38</v>
      </c>
      <c r="G34" s="8">
        <v>2.5099999999999998</v>
      </c>
      <c r="H34" s="3">
        <f t="shared" ref="H34:H65" si="6">E34*I34</f>
        <v>289221.62015999999</v>
      </c>
      <c r="I34" s="4">
        <v>0.22832</v>
      </c>
      <c r="J34" s="5">
        <f t="shared" ref="J34:J65" si="7">G34-I34</f>
        <v>2.2816799999999997</v>
      </c>
      <c r="K34" s="17">
        <f t="shared" ref="K34:K65" si="8">F34-H34</f>
        <v>2890290.75984</v>
      </c>
      <c r="L34" s="6">
        <f t="shared" ref="L34:L65" si="9">K34/F34</f>
        <v>0.90903585657370523</v>
      </c>
    </row>
    <row r="35" spans="1:12" ht="36" x14ac:dyDescent="0.25">
      <c r="A35" s="7" t="s">
        <v>25</v>
      </c>
      <c r="B35" s="7" t="s">
        <v>119</v>
      </c>
      <c r="C35" s="23" t="s">
        <v>265</v>
      </c>
      <c r="D35" s="2" t="s">
        <v>266</v>
      </c>
      <c r="E35" s="21">
        <v>29438</v>
      </c>
      <c r="F35" s="14">
        <f t="shared" si="5"/>
        <v>105976.8</v>
      </c>
      <c r="G35" s="8">
        <v>3.6</v>
      </c>
      <c r="H35" s="3">
        <f t="shared" si="6"/>
        <v>55932.2</v>
      </c>
      <c r="I35" s="4">
        <v>1.9</v>
      </c>
      <c r="J35" s="5">
        <f t="shared" si="7"/>
        <v>1.7000000000000002</v>
      </c>
      <c r="K35" s="17">
        <f t="shared" si="8"/>
        <v>50044.600000000006</v>
      </c>
      <c r="L35" s="6">
        <f t="shared" si="9"/>
        <v>0.47222222222222227</v>
      </c>
    </row>
    <row r="36" spans="1:12" ht="36" x14ac:dyDescent="0.25">
      <c r="A36" s="7" t="s">
        <v>26</v>
      </c>
      <c r="B36" s="7" t="s">
        <v>120</v>
      </c>
      <c r="C36" s="23" t="s">
        <v>265</v>
      </c>
      <c r="D36" s="2" t="s">
        <v>266</v>
      </c>
      <c r="E36" s="21">
        <v>14086</v>
      </c>
      <c r="F36" s="14">
        <f t="shared" si="5"/>
        <v>43666.6</v>
      </c>
      <c r="G36" s="8">
        <v>3.1</v>
      </c>
      <c r="H36" s="3">
        <f t="shared" si="6"/>
        <v>28172</v>
      </c>
      <c r="I36" s="4">
        <v>2</v>
      </c>
      <c r="J36" s="5">
        <f t="shared" si="7"/>
        <v>1.1000000000000001</v>
      </c>
      <c r="K36" s="17">
        <f t="shared" si="8"/>
        <v>15494.599999999999</v>
      </c>
      <c r="L36" s="6">
        <f t="shared" si="9"/>
        <v>0.35483870967741932</v>
      </c>
    </row>
    <row r="37" spans="1:12" ht="45.75" x14ac:dyDescent="0.25">
      <c r="A37" s="18" t="s">
        <v>205</v>
      </c>
      <c r="B37" s="18" t="s">
        <v>239</v>
      </c>
      <c r="C37" s="23" t="s">
        <v>267</v>
      </c>
      <c r="D37" s="2" t="s">
        <v>268</v>
      </c>
      <c r="E37" s="25">
        <v>58668</v>
      </c>
      <c r="F37" s="24">
        <f t="shared" si="5"/>
        <v>290406.60000000003</v>
      </c>
      <c r="G37" s="4">
        <v>4.95</v>
      </c>
      <c r="H37" s="24">
        <f t="shared" si="6"/>
        <v>64534.8</v>
      </c>
      <c r="I37" s="4">
        <v>1.1000000000000001</v>
      </c>
      <c r="J37" s="5">
        <f t="shared" si="7"/>
        <v>3.85</v>
      </c>
      <c r="K37" s="22">
        <f t="shared" si="8"/>
        <v>225871.80000000005</v>
      </c>
      <c r="L37" s="6">
        <f t="shared" si="9"/>
        <v>0.77777777777777779</v>
      </c>
    </row>
    <row r="38" spans="1:12" ht="48" x14ac:dyDescent="0.25">
      <c r="A38" s="7" t="s">
        <v>27</v>
      </c>
      <c r="B38" s="7" t="s">
        <v>121</v>
      </c>
      <c r="C38" s="23" t="s">
        <v>267</v>
      </c>
      <c r="D38" s="2" t="s">
        <v>268</v>
      </c>
      <c r="E38" s="21">
        <v>3319890</v>
      </c>
      <c r="F38" s="14">
        <f t="shared" si="5"/>
        <v>365187.9</v>
      </c>
      <c r="G38" s="8">
        <v>0.11</v>
      </c>
      <c r="H38" s="3">
        <f t="shared" si="6"/>
        <v>278870.76</v>
      </c>
      <c r="I38" s="4">
        <v>8.4000000000000005E-2</v>
      </c>
      <c r="J38" s="5">
        <f t="shared" si="7"/>
        <v>2.5999999999999995E-2</v>
      </c>
      <c r="K38" s="17">
        <f t="shared" si="8"/>
        <v>86317.140000000014</v>
      </c>
      <c r="L38" s="6">
        <f t="shared" si="9"/>
        <v>0.23636363636363639</v>
      </c>
    </row>
    <row r="39" spans="1:12" ht="45.75" x14ac:dyDescent="0.25">
      <c r="A39" s="18" t="s">
        <v>206</v>
      </c>
      <c r="B39" s="18" t="s">
        <v>240</v>
      </c>
      <c r="C39" s="23" t="s">
        <v>265</v>
      </c>
      <c r="D39" s="2" t="s">
        <v>266</v>
      </c>
      <c r="E39" s="25">
        <v>10595545</v>
      </c>
      <c r="F39" s="24">
        <f t="shared" si="5"/>
        <v>10171723.199999999</v>
      </c>
      <c r="G39" s="4">
        <v>0.96</v>
      </c>
      <c r="H39" s="24">
        <f t="shared" si="6"/>
        <v>6569237.9000000004</v>
      </c>
      <c r="I39" s="4">
        <v>0.62</v>
      </c>
      <c r="J39" s="5">
        <f t="shared" si="7"/>
        <v>0.33999999999999997</v>
      </c>
      <c r="K39" s="22">
        <f t="shared" si="8"/>
        <v>3602485.2999999989</v>
      </c>
      <c r="L39" s="6">
        <f t="shared" si="9"/>
        <v>0.35416666666666657</v>
      </c>
    </row>
    <row r="40" spans="1:12" ht="60" x14ac:dyDescent="0.25">
      <c r="A40" s="7" t="s">
        <v>28</v>
      </c>
      <c r="B40" s="7" t="s">
        <v>122</v>
      </c>
      <c r="C40" s="23" t="s">
        <v>267</v>
      </c>
      <c r="D40" s="2" t="s">
        <v>268</v>
      </c>
      <c r="E40" s="21">
        <v>1570481</v>
      </c>
      <c r="F40" s="14">
        <f t="shared" si="5"/>
        <v>314096.2</v>
      </c>
      <c r="G40" s="8">
        <v>0.2</v>
      </c>
      <c r="H40" s="3">
        <f t="shared" si="6"/>
        <v>157048.1</v>
      </c>
      <c r="I40" s="4">
        <v>0.1</v>
      </c>
      <c r="J40" s="5">
        <f t="shared" si="7"/>
        <v>0.1</v>
      </c>
      <c r="K40" s="17">
        <f t="shared" si="8"/>
        <v>157048.1</v>
      </c>
      <c r="L40" s="6">
        <f t="shared" si="9"/>
        <v>0.5</v>
      </c>
    </row>
    <row r="41" spans="1:12" ht="45.75" x14ac:dyDescent="0.25">
      <c r="A41" s="18" t="s">
        <v>207</v>
      </c>
      <c r="B41" s="18" t="s">
        <v>241</v>
      </c>
      <c r="C41" s="23" t="s">
        <v>267</v>
      </c>
      <c r="D41" s="2" t="s">
        <v>268</v>
      </c>
      <c r="E41" s="25">
        <v>111663</v>
      </c>
      <c r="F41" s="24">
        <f t="shared" si="5"/>
        <v>121712.67000000001</v>
      </c>
      <c r="G41" s="4">
        <v>1.0900000000000001</v>
      </c>
      <c r="H41" s="24">
        <f t="shared" si="6"/>
        <v>77047.47</v>
      </c>
      <c r="I41" s="4">
        <v>0.69</v>
      </c>
      <c r="J41" s="5">
        <f t="shared" si="7"/>
        <v>0.40000000000000013</v>
      </c>
      <c r="K41" s="22">
        <f t="shared" si="8"/>
        <v>44665.200000000012</v>
      </c>
      <c r="L41" s="6">
        <f t="shared" si="9"/>
        <v>0.36697247706422026</v>
      </c>
    </row>
    <row r="42" spans="1:12" ht="36" x14ac:dyDescent="0.25">
      <c r="A42" s="7" t="s">
        <v>29</v>
      </c>
      <c r="B42" s="7" t="s">
        <v>123</v>
      </c>
      <c r="C42" s="23" t="s">
        <v>301</v>
      </c>
      <c r="D42" s="2" t="s">
        <v>302</v>
      </c>
      <c r="E42" s="21">
        <v>680</v>
      </c>
      <c r="F42" s="14">
        <f t="shared" si="5"/>
        <v>9577.8000000000011</v>
      </c>
      <c r="G42" s="8">
        <v>14.085000000000001</v>
      </c>
      <c r="H42" s="3">
        <f t="shared" si="6"/>
        <v>5100</v>
      </c>
      <c r="I42" s="4">
        <v>7.5</v>
      </c>
      <c r="J42" s="5">
        <f t="shared" si="7"/>
        <v>6.5850000000000009</v>
      </c>
      <c r="K42" s="17">
        <f t="shared" si="8"/>
        <v>4477.8000000000011</v>
      </c>
      <c r="L42" s="6">
        <f t="shared" si="9"/>
        <v>0.46751863684771039</v>
      </c>
    </row>
    <row r="43" spans="1:12" ht="34.5" x14ac:dyDescent="0.25">
      <c r="A43" s="18" t="s">
        <v>208</v>
      </c>
      <c r="B43" s="18" t="s">
        <v>242</v>
      </c>
      <c r="C43" s="23" t="s">
        <v>295</v>
      </c>
      <c r="D43" s="2" t="s">
        <v>296</v>
      </c>
      <c r="E43" s="25">
        <v>22290</v>
      </c>
      <c r="F43" s="24">
        <f t="shared" si="5"/>
        <v>6241.2000000000007</v>
      </c>
      <c r="G43" s="4">
        <v>0.28000000000000003</v>
      </c>
      <c r="H43" s="24">
        <f t="shared" si="6"/>
        <v>5869.8486000000003</v>
      </c>
      <c r="I43" s="4">
        <v>0.26334000000000002</v>
      </c>
      <c r="J43" s="5">
        <f t="shared" si="7"/>
        <v>1.6660000000000008E-2</v>
      </c>
      <c r="K43" s="22">
        <f t="shared" si="8"/>
        <v>371.35140000000047</v>
      </c>
      <c r="L43" s="6">
        <f t="shared" si="9"/>
        <v>5.9500000000000067E-2</v>
      </c>
    </row>
    <row r="44" spans="1:12" ht="48" x14ac:dyDescent="0.25">
      <c r="A44" s="7" t="s">
        <v>30</v>
      </c>
      <c r="B44" s="7" t="s">
        <v>124</v>
      </c>
      <c r="C44" s="23" t="s">
        <v>271</v>
      </c>
      <c r="D44" s="2" t="s">
        <v>272</v>
      </c>
      <c r="E44" s="21">
        <v>82680</v>
      </c>
      <c r="F44" s="14">
        <f t="shared" si="5"/>
        <v>439857.60000000003</v>
      </c>
      <c r="G44" s="8">
        <v>5.32</v>
      </c>
      <c r="H44" s="3">
        <f t="shared" si="6"/>
        <v>65317.200000000004</v>
      </c>
      <c r="I44" s="4">
        <v>0.79</v>
      </c>
      <c r="J44" s="5">
        <f t="shared" si="7"/>
        <v>4.53</v>
      </c>
      <c r="K44" s="17">
        <f t="shared" si="8"/>
        <v>374540.4</v>
      </c>
      <c r="L44" s="6">
        <f t="shared" si="9"/>
        <v>0.85150375939849621</v>
      </c>
    </row>
    <row r="45" spans="1:12" ht="48" x14ac:dyDescent="0.25">
      <c r="A45" s="7" t="s">
        <v>31</v>
      </c>
      <c r="B45" s="7" t="s">
        <v>125</v>
      </c>
      <c r="C45" s="23" t="s">
        <v>303</v>
      </c>
      <c r="D45" s="2" t="s">
        <v>304</v>
      </c>
      <c r="E45" s="21">
        <v>319998</v>
      </c>
      <c r="F45" s="14">
        <f t="shared" si="5"/>
        <v>2239986</v>
      </c>
      <c r="G45" s="8">
        <v>7</v>
      </c>
      <c r="H45" s="3">
        <f t="shared" si="6"/>
        <v>431997.30000000005</v>
      </c>
      <c r="I45" s="4">
        <v>1.35</v>
      </c>
      <c r="J45" s="5">
        <f t="shared" si="7"/>
        <v>5.65</v>
      </c>
      <c r="K45" s="17">
        <f t="shared" si="8"/>
        <v>1807988.7</v>
      </c>
      <c r="L45" s="6">
        <f t="shared" si="9"/>
        <v>0.80714285714285716</v>
      </c>
    </row>
    <row r="46" spans="1:12" ht="48" x14ac:dyDescent="0.25">
      <c r="A46" s="7" t="s">
        <v>32</v>
      </c>
      <c r="B46" s="7" t="s">
        <v>126</v>
      </c>
      <c r="C46" s="23" t="s">
        <v>267</v>
      </c>
      <c r="D46" s="2" t="s">
        <v>268</v>
      </c>
      <c r="E46" s="21">
        <v>1065969</v>
      </c>
      <c r="F46" s="14">
        <f t="shared" si="5"/>
        <v>202534.11000000002</v>
      </c>
      <c r="G46" s="8">
        <v>0.19</v>
      </c>
      <c r="H46" s="3">
        <f t="shared" si="6"/>
        <v>76749.767999999996</v>
      </c>
      <c r="I46" s="4">
        <v>7.1999999999999995E-2</v>
      </c>
      <c r="J46" s="5">
        <f t="shared" si="7"/>
        <v>0.11800000000000001</v>
      </c>
      <c r="K46" s="17">
        <f t="shared" si="8"/>
        <v>125784.34200000002</v>
      </c>
      <c r="L46" s="6">
        <f t="shared" si="9"/>
        <v>0.62105263157894741</v>
      </c>
    </row>
    <row r="47" spans="1:12" ht="45.75" x14ac:dyDescent="0.25">
      <c r="A47" s="18" t="s">
        <v>209</v>
      </c>
      <c r="B47" s="18" t="s">
        <v>243</v>
      </c>
      <c r="C47" s="23" t="s">
        <v>305</v>
      </c>
      <c r="D47" s="2" t="s">
        <v>306</v>
      </c>
      <c r="E47" s="25">
        <v>22144</v>
      </c>
      <c r="F47" s="24">
        <f t="shared" si="5"/>
        <v>11072</v>
      </c>
      <c r="G47" s="4">
        <v>0.5</v>
      </c>
      <c r="H47" s="24">
        <f t="shared" si="6"/>
        <v>6913.3567999999996</v>
      </c>
      <c r="I47" s="4">
        <v>0.31219999999999998</v>
      </c>
      <c r="J47" s="5">
        <f t="shared" si="7"/>
        <v>0.18780000000000002</v>
      </c>
      <c r="K47" s="22">
        <f t="shared" si="8"/>
        <v>4158.6432000000004</v>
      </c>
      <c r="L47" s="6">
        <f t="shared" si="9"/>
        <v>0.37560000000000004</v>
      </c>
    </row>
    <row r="48" spans="1:12" ht="60" x14ac:dyDescent="0.25">
      <c r="A48" s="7" t="s">
        <v>33</v>
      </c>
      <c r="B48" s="7" t="s">
        <v>127</v>
      </c>
      <c r="C48" s="23" t="s">
        <v>307</v>
      </c>
      <c r="D48" s="2" t="s">
        <v>308</v>
      </c>
      <c r="E48" s="21">
        <v>449424</v>
      </c>
      <c r="F48" s="14">
        <f t="shared" si="5"/>
        <v>364033.44</v>
      </c>
      <c r="G48" s="8">
        <v>0.81</v>
      </c>
      <c r="H48" s="3">
        <f t="shared" si="6"/>
        <v>292125.60000000003</v>
      </c>
      <c r="I48" s="4">
        <v>0.65</v>
      </c>
      <c r="J48" s="5">
        <f t="shared" si="7"/>
        <v>0.16000000000000003</v>
      </c>
      <c r="K48" s="17">
        <f t="shared" si="8"/>
        <v>71907.839999999967</v>
      </c>
      <c r="L48" s="6">
        <f t="shared" si="9"/>
        <v>0.19753086419753077</v>
      </c>
    </row>
    <row r="49" spans="1:12" ht="48" x14ac:dyDescent="0.25">
      <c r="A49" s="7" t="s">
        <v>34</v>
      </c>
      <c r="B49" s="7" t="s">
        <v>128</v>
      </c>
      <c r="C49" s="23" t="s">
        <v>265</v>
      </c>
      <c r="D49" s="2" t="s">
        <v>266</v>
      </c>
      <c r="E49" s="21">
        <v>1244185</v>
      </c>
      <c r="F49" s="14">
        <f t="shared" si="5"/>
        <v>559883.25</v>
      </c>
      <c r="G49" s="8">
        <v>0.45</v>
      </c>
      <c r="H49" s="3">
        <f t="shared" si="6"/>
        <v>42302.29</v>
      </c>
      <c r="I49" s="4">
        <v>3.4000000000000002E-2</v>
      </c>
      <c r="J49" s="5">
        <f t="shared" si="7"/>
        <v>0.41600000000000004</v>
      </c>
      <c r="K49" s="17">
        <f t="shared" si="8"/>
        <v>517580.96</v>
      </c>
      <c r="L49" s="6">
        <f t="shared" si="9"/>
        <v>0.92444444444444451</v>
      </c>
    </row>
    <row r="50" spans="1:12" ht="48" x14ac:dyDescent="0.25">
      <c r="A50" s="7" t="s">
        <v>35</v>
      </c>
      <c r="B50" s="7" t="s">
        <v>129</v>
      </c>
      <c r="C50" s="23" t="s">
        <v>265</v>
      </c>
      <c r="D50" s="2" t="s">
        <v>266</v>
      </c>
      <c r="E50" s="21">
        <v>3486778</v>
      </c>
      <c r="F50" s="14">
        <f t="shared" si="5"/>
        <v>2545347.94</v>
      </c>
      <c r="G50" s="8">
        <v>0.73</v>
      </c>
      <c r="H50" s="3">
        <f t="shared" si="6"/>
        <v>139471.12</v>
      </c>
      <c r="I50" s="4">
        <v>0.04</v>
      </c>
      <c r="J50" s="5">
        <f t="shared" si="7"/>
        <v>0.69</v>
      </c>
      <c r="K50" s="17">
        <f t="shared" si="8"/>
        <v>2405876.8199999998</v>
      </c>
      <c r="L50" s="6">
        <f t="shared" si="9"/>
        <v>0.9452054794520548</v>
      </c>
    </row>
    <row r="51" spans="1:12" ht="48" x14ac:dyDescent="0.25">
      <c r="A51" s="7" t="s">
        <v>36</v>
      </c>
      <c r="B51" s="7" t="s">
        <v>130</v>
      </c>
      <c r="C51" s="23" t="s">
        <v>303</v>
      </c>
      <c r="D51" s="2" t="s">
        <v>304</v>
      </c>
      <c r="E51" s="21">
        <v>2275240</v>
      </c>
      <c r="F51" s="14">
        <f t="shared" si="5"/>
        <v>978353.2</v>
      </c>
      <c r="G51" s="8">
        <v>0.43</v>
      </c>
      <c r="H51" s="3">
        <f t="shared" si="6"/>
        <v>298739.01199999999</v>
      </c>
      <c r="I51" s="4">
        <v>0.1313</v>
      </c>
      <c r="J51" s="5">
        <f t="shared" si="7"/>
        <v>0.29869999999999997</v>
      </c>
      <c r="K51" s="17">
        <f t="shared" si="8"/>
        <v>679614.18799999997</v>
      </c>
      <c r="L51" s="6">
        <f t="shared" si="9"/>
        <v>0.69465116279069772</v>
      </c>
    </row>
    <row r="52" spans="1:12" ht="48" x14ac:dyDescent="0.25">
      <c r="A52" s="7" t="s">
        <v>37</v>
      </c>
      <c r="B52" s="7" t="s">
        <v>131</v>
      </c>
      <c r="C52" s="23" t="s">
        <v>269</v>
      </c>
      <c r="D52" s="2" t="s">
        <v>270</v>
      </c>
      <c r="E52" s="21">
        <v>31486306</v>
      </c>
      <c r="F52" s="14">
        <f t="shared" si="5"/>
        <v>346349.36599999998</v>
      </c>
      <c r="G52" s="8">
        <v>1.0999999999999999E-2</v>
      </c>
      <c r="H52" s="3">
        <f t="shared" si="6"/>
        <v>62972.612000000001</v>
      </c>
      <c r="I52" s="4">
        <v>2E-3</v>
      </c>
      <c r="J52" s="5">
        <f t="shared" si="7"/>
        <v>8.9999999999999993E-3</v>
      </c>
      <c r="K52" s="17">
        <f t="shared" si="8"/>
        <v>283376.75399999996</v>
      </c>
      <c r="L52" s="6">
        <f t="shared" si="9"/>
        <v>0.81818181818181812</v>
      </c>
    </row>
    <row r="53" spans="1:12" ht="48" x14ac:dyDescent="0.25">
      <c r="A53" s="7" t="s">
        <v>38</v>
      </c>
      <c r="B53" s="7" t="s">
        <v>132</v>
      </c>
      <c r="C53" s="23" t="s">
        <v>309</v>
      </c>
      <c r="D53" s="2" t="s">
        <v>310</v>
      </c>
      <c r="E53" s="21">
        <v>57740873</v>
      </c>
      <c r="F53" s="14">
        <f t="shared" si="5"/>
        <v>577408.73</v>
      </c>
      <c r="G53" s="8">
        <v>0.01</v>
      </c>
      <c r="H53" s="3">
        <f t="shared" si="6"/>
        <v>404186.11100000003</v>
      </c>
      <c r="I53" s="4">
        <v>7.0000000000000001E-3</v>
      </c>
      <c r="J53" s="5">
        <f t="shared" si="7"/>
        <v>3.0000000000000001E-3</v>
      </c>
      <c r="K53" s="17">
        <f t="shared" si="8"/>
        <v>173222.61899999995</v>
      </c>
      <c r="L53" s="6">
        <f t="shared" si="9"/>
        <v>0.29999999999999993</v>
      </c>
    </row>
    <row r="54" spans="1:12" ht="48" x14ac:dyDescent="0.25">
      <c r="A54" s="7" t="s">
        <v>39</v>
      </c>
      <c r="B54" s="7" t="s">
        <v>133</v>
      </c>
      <c r="C54" s="23" t="s">
        <v>267</v>
      </c>
      <c r="D54" s="2" t="s">
        <v>268</v>
      </c>
      <c r="E54" s="21">
        <v>136670</v>
      </c>
      <c r="F54" s="14">
        <f t="shared" si="5"/>
        <v>278806.8</v>
      </c>
      <c r="G54" s="8">
        <v>2.04</v>
      </c>
      <c r="H54" s="3">
        <f t="shared" si="6"/>
        <v>217305.30000000002</v>
      </c>
      <c r="I54" s="4">
        <v>1.59</v>
      </c>
      <c r="J54" s="5">
        <f t="shared" si="7"/>
        <v>0.44999999999999996</v>
      </c>
      <c r="K54" s="17">
        <f t="shared" si="8"/>
        <v>61501.499999999971</v>
      </c>
      <c r="L54" s="6">
        <f t="shared" si="9"/>
        <v>0.22058823529411756</v>
      </c>
    </row>
    <row r="55" spans="1:12" ht="48" x14ac:dyDescent="0.25">
      <c r="A55" s="7" t="s">
        <v>40</v>
      </c>
      <c r="B55" s="7" t="s">
        <v>134</v>
      </c>
      <c r="C55" s="23" t="s">
        <v>267</v>
      </c>
      <c r="D55" s="2" t="s">
        <v>268</v>
      </c>
      <c r="E55" s="21">
        <v>47572</v>
      </c>
      <c r="F55" s="14">
        <f t="shared" si="5"/>
        <v>333004</v>
      </c>
      <c r="G55" s="8">
        <v>7</v>
      </c>
      <c r="H55" s="3">
        <f t="shared" si="6"/>
        <v>156511.88</v>
      </c>
      <c r="I55" s="4">
        <v>3.29</v>
      </c>
      <c r="J55" s="5">
        <f t="shared" si="7"/>
        <v>3.71</v>
      </c>
      <c r="K55" s="17">
        <f t="shared" si="8"/>
        <v>176492.12</v>
      </c>
      <c r="L55" s="6">
        <f t="shared" si="9"/>
        <v>0.53</v>
      </c>
    </row>
    <row r="56" spans="1:12" ht="48" x14ac:dyDescent="0.25">
      <c r="A56" s="7" t="s">
        <v>41</v>
      </c>
      <c r="B56" s="7" t="s">
        <v>135</v>
      </c>
      <c r="C56" s="23" t="s">
        <v>265</v>
      </c>
      <c r="D56" s="2" t="s">
        <v>266</v>
      </c>
      <c r="E56" s="21">
        <v>4550155</v>
      </c>
      <c r="F56" s="14">
        <f t="shared" si="5"/>
        <v>910031</v>
      </c>
      <c r="G56" s="8">
        <v>0.2</v>
      </c>
      <c r="H56" s="3">
        <f t="shared" si="6"/>
        <v>268459.14499999996</v>
      </c>
      <c r="I56" s="4">
        <v>5.8999999999999997E-2</v>
      </c>
      <c r="J56" s="5">
        <f t="shared" si="7"/>
        <v>0.14100000000000001</v>
      </c>
      <c r="K56" s="17">
        <f t="shared" si="8"/>
        <v>641571.85499999998</v>
      </c>
      <c r="L56" s="6">
        <f t="shared" si="9"/>
        <v>0.70499999999999996</v>
      </c>
    </row>
    <row r="57" spans="1:12" ht="60" x14ac:dyDescent="0.25">
      <c r="A57" s="7" t="s">
        <v>42</v>
      </c>
      <c r="B57" s="7" t="s">
        <v>136</v>
      </c>
      <c r="C57" s="23" t="s">
        <v>299</v>
      </c>
      <c r="D57" s="2" t="s">
        <v>300</v>
      </c>
      <c r="E57" s="21">
        <v>66980</v>
      </c>
      <c r="F57" s="14">
        <f t="shared" si="5"/>
        <v>113866</v>
      </c>
      <c r="G57" s="8">
        <v>1.7</v>
      </c>
      <c r="H57" s="3">
        <f t="shared" si="6"/>
        <v>40188</v>
      </c>
      <c r="I57" s="4">
        <v>0.6</v>
      </c>
      <c r="J57" s="5">
        <f t="shared" si="7"/>
        <v>1.1000000000000001</v>
      </c>
      <c r="K57" s="17">
        <f t="shared" si="8"/>
        <v>73678</v>
      </c>
      <c r="L57" s="6">
        <f t="shared" si="9"/>
        <v>0.6470588235294118</v>
      </c>
    </row>
    <row r="58" spans="1:12" ht="48" x14ac:dyDescent="0.25">
      <c r="A58" s="7" t="s">
        <v>43</v>
      </c>
      <c r="B58" s="7" t="s">
        <v>137</v>
      </c>
      <c r="C58" s="23" t="s">
        <v>291</v>
      </c>
      <c r="D58" s="2" t="s">
        <v>292</v>
      </c>
      <c r="E58" s="21">
        <v>340166</v>
      </c>
      <c r="F58" s="14">
        <f t="shared" si="5"/>
        <v>1156564.3999999999</v>
      </c>
      <c r="G58" s="8">
        <v>3.4</v>
      </c>
      <c r="H58" s="3">
        <f t="shared" si="6"/>
        <v>847013.34000000008</v>
      </c>
      <c r="I58" s="4">
        <v>2.4900000000000002</v>
      </c>
      <c r="J58" s="5">
        <f t="shared" si="7"/>
        <v>0.9099999999999997</v>
      </c>
      <c r="K58" s="17">
        <f t="shared" si="8"/>
        <v>309551.05999999982</v>
      </c>
      <c r="L58" s="6">
        <f t="shared" si="9"/>
        <v>0.26764705882352929</v>
      </c>
    </row>
    <row r="59" spans="1:12" ht="60" x14ac:dyDescent="0.25">
      <c r="A59" s="7" t="s">
        <v>44</v>
      </c>
      <c r="B59" s="7" t="s">
        <v>138</v>
      </c>
      <c r="C59" s="23" t="s">
        <v>265</v>
      </c>
      <c r="D59" s="2" t="s">
        <v>266</v>
      </c>
      <c r="E59" s="21">
        <v>445109</v>
      </c>
      <c r="F59" s="14">
        <f t="shared" si="5"/>
        <v>320478.48</v>
      </c>
      <c r="G59" s="8">
        <v>0.72</v>
      </c>
      <c r="H59" s="3">
        <f t="shared" si="6"/>
        <v>129081.60999999999</v>
      </c>
      <c r="I59" s="4">
        <v>0.28999999999999998</v>
      </c>
      <c r="J59" s="5">
        <f t="shared" si="7"/>
        <v>0.43</v>
      </c>
      <c r="K59" s="17">
        <f t="shared" si="8"/>
        <v>191396.87</v>
      </c>
      <c r="L59" s="6">
        <f t="shared" si="9"/>
        <v>0.59722222222222221</v>
      </c>
    </row>
    <row r="60" spans="1:12" ht="48" x14ac:dyDescent="0.25">
      <c r="A60" s="7" t="s">
        <v>45</v>
      </c>
      <c r="B60" s="7" t="s">
        <v>139</v>
      </c>
      <c r="C60" s="23" t="s">
        <v>283</v>
      </c>
      <c r="D60" s="2" t="s">
        <v>284</v>
      </c>
      <c r="E60" s="21">
        <v>615345</v>
      </c>
      <c r="F60" s="14">
        <f t="shared" si="5"/>
        <v>92301.75</v>
      </c>
      <c r="G60" s="8">
        <v>0.15</v>
      </c>
      <c r="H60" s="3">
        <f t="shared" si="6"/>
        <v>40620.154139999999</v>
      </c>
      <c r="I60" s="4">
        <v>6.6012000000000001E-2</v>
      </c>
      <c r="J60" s="5">
        <f t="shared" si="7"/>
        <v>8.3987999999999993E-2</v>
      </c>
      <c r="K60" s="17">
        <f t="shared" si="8"/>
        <v>51681.595860000001</v>
      </c>
      <c r="L60" s="6">
        <f t="shared" si="9"/>
        <v>0.55991999999999997</v>
      </c>
    </row>
    <row r="61" spans="1:12" ht="36" x14ac:dyDescent="0.25">
      <c r="A61" s="7" t="s">
        <v>46</v>
      </c>
      <c r="B61" s="7" t="s">
        <v>140</v>
      </c>
      <c r="C61" s="23" t="s">
        <v>281</v>
      </c>
      <c r="D61" s="2" t="s">
        <v>282</v>
      </c>
      <c r="E61" s="21">
        <v>20160</v>
      </c>
      <c r="F61" s="14">
        <f t="shared" si="5"/>
        <v>343324.80000000005</v>
      </c>
      <c r="G61" s="8">
        <v>17.03</v>
      </c>
      <c r="H61" s="3">
        <f t="shared" si="6"/>
        <v>302400</v>
      </c>
      <c r="I61" s="4">
        <v>15</v>
      </c>
      <c r="J61" s="5">
        <f t="shared" si="7"/>
        <v>2.0300000000000011</v>
      </c>
      <c r="K61" s="17">
        <f t="shared" si="8"/>
        <v>40924.800000000047</v>
      </c>
      <c r="L61" s="6">
        <f t="shared" si="9"/>
        <v>0.11920140927774528</v>
      </c>
    </row>
    <row r="62" spans="1:12" ht="48" x14ac:dyDescent="0.25">
      <c r="A62" s="7" t="s">
        <v>47</v>
      </c>
      <c r="B62" s="7" t="s">
        <v>141</v>
      </c>
      <c r="C62" s="23" t="s">
        <v>265</v>
      </c>
      <c r="D62" s="2" t="s">
        <v>266</v>
      </c>
      <c r="E62" s="21">
        <v>66252</v>
      </c>
      <c r="F62" s="14">
        <f t="shared" si="5"/>
        <v>298134</v>
      </c>
      <c r="G62" s="8">
        <v>4.5</v>
      </c>
      <c r="H62" s="3">
        <f t="shared" si="6"/>
        <v>92752.799999999988</v>
      </c>
      <c r="I62" s="4">
        <v>1.4</v>
      </c>
      <c r="J62" s="5">
        <f t="shared" si="7"/>
        <v>3.1</v>
      </c>
      <c r="K62" s="17">
        <f t="shared" si="8"/>
        <v>205381.2</v>
      </c>
      <c r="L62" s="6">
        <f t="shared" si="9"/>
        <v>0.68888888888888888</v>
      </c>
    </row>
    <row r="63" spans="1:12" ht="48" x14ac:dyDescent="0.25">
      <c r="A63" s="7" t="s">
        <v>48</v>
      </c>
      <c r="B63" s="7" t="s">
        <v>142</v>
      </c>
      <c r="C63" s="23" t="s">
        <v>265</v>
      </c>
      <c r="D63" s="2" t="s">
        <v>266</v>
      </c>
      <c r="E63" s="21">
        <v>28741907</v>
      </c>
      <c r="F63" s="14">
        <f t="shared" si="5"/>
        <v>2586771.63</v>
      </c>
      <c r="G63" s="8">
        <v>0.09</v>
      </c>
      <c r="H63" s="3">
        <f t="shared" si="6"/>
        <v>977224.83800000011</v>
      </c>
      <c r="I63" s="4">
        <v>3.4000000000000002E-2</v>
      </c>
      <c r="J63" s="5">
        <f t="shared" si="7"/>
        <v>5.5999999999999994E-2</v>
      </c>
      <c r="K63" s="17">
        <f t="shared" si="8"/>
        <v>1609546.7919999999</v>
      </c>
      <c r="L63" s="6">
        <f t="shared" si="9"/>
        <v>0.62222222222222223</v>
      </c>
    </row>
    <row r="64" spans="1:12" ht="48" x14ac:dyDescent="0.25">
      <c r="A64" s="7" t="s">
        <v>49</v>
      </c>
      <c r="B64" s="7" t="s">
        <v>143</v>
      </c>
      <c r="C64" s="23" t="s">
        <v>269</v>
      </c>
      <c r="D64" s="2" t="s">
        <v>270</v>
      </c>
      <c r="E64" s="21">
        <v>210492</v>
      </c>
      <c r="F64" s="14">
        <f t="shared" si="5"/>
        <v>52623</v>
      </c>
      <c r="G64" s="8">
        <v>0.25</v>
      </c>
      <c r="H64" s="3">
        <f t="shared" si="6"/>
        <v>28121.731199999998</v>
      </c>
      <c r="I64" s="4">
        <v>0.1336</v>
      </c>
      <c r="J64" s="5">
        <f t="shared" si="7"/>
        <v>0.1164</v>
      </c>
      <c r="K64" s="17">
        <f t="shared" si="8"/>
        <v>24501.268800000002</v>
      </c>
      <c r="L64" s="6">
        <f t="shared" si="9"/>
        <v>0.46560000000000001</v>
      </c>
    </row>
    <row r="65" spans="1:12" ht="34.5" x14ac:dyDescent="0.25">
      <c r="A65" s="18" t="s">
        <v>210</v>
      </c>
      <c r="B65" s="18" t="s">
        <v>244</v>
      </c>
      <c r="C65" s="23" t="s">
        <v>267</v>
      </c>
      <c r="D65" s="2" t="s">
        <v>268</v>
      </c>
      <c r="E65" s="25">
        <v>1747039</v>
      </c>
      <c r="F65" s="24">
        <f t="shared" si="5"/>
        <v>262055.84999999998</v>
      </c>
      <c r="G65" s="4">
        <v>0.15</v>
      </c>
      <c r="H65" s="24">
        <f t="shared" si="6"/>
        <v>118798.652</v>
      </c>
      <c r="I65" s="4">
        <v>6.8000000000000005E-2</v>
      </c>
      <c r="J65" s="5">
        <f t="shared" si="7"/>
        <v>8.199999999999999E-2</v>
      </c>
      <c r="K65" s="22">
        <f t="shared" si="8"/>
        <v>143257.19799999997</v>
      </c>
      <c r="L65" s="6">
        <f t="shared" si="9"/>
        <v>0.54666666666666663</v>
      </c>
    </row>
    <row r="66" spans="1:12" ht="60" x14ac:dyDescent="0.25">
      <c r="A66" s="7" t="s">
        <v>50</v>
      </c>
      <c r="B66" s="7" t="s">
        <v>144</v>
      </c>
      <c r="C66" s="23" t="s">
        <v>265</v>
      </c>
      <c r="D66" s="2" t="s">
        <v>266</v>
      </c>
      <c r="E66" s="21">
        <v>65307523</v>
      </c>
      <c r="F66" s="14">
        <f t="shared" ref="F66:F97" si="10">E66*G66</f>
        <v>1959225.69</v>
      </c>
      <c r="G66" s="8">
        <v>0.03</v>
      </c>
      <c r="H66" s="3">
        <f t="shared" ref="H66:H97" si="11">E66*I66</f>
        <v>1502073.0289999999</v>
      </c>
      <c r="I66" s="4">
        <v>2.3E-2</v>
      </c>
      <c r="J66" s="5">
        <f t="shared" ref="J66:J97" si="12">G66-I66</f>
        <v>6.9999999999999993E-3</v>
      </c>
      <c r="K66" s="17">
        <f t="shared" ref="K66:K97" si="13">F66-H66</f>
        <v>457152.66100000008</v>
      </c>
      <c r="L66" s="6">
        <f t="shared" ref="L66:L97" si="14">K66/F66</f>
        <v>0.23333333333333339</v>
      </c>
    </row>
    <row r="67" spans="1:12" ht="34.5" x14ac:dyDescent="0.25">
      <c r="A67" s="18" t="s">
        <v>211</v>
      </c>
      <c r="B67" s="18" t="s">
        <v>245</v>
      </c>
      <c r="C67" s="23" t="s">
        <v>319</v>
      </c>
      <c r="D67" s="2" t="s">
        <v>320</v>
      </c>
      <c r="E67" s="25">
        <v>107898884</v>
      </c>
      <c r="F67" s="24">
        <f t="shared" si="10"/>
        <v>3236966.52</v>
      </c>
      <c r="G67" s="4">
        <v>0.03</v>
      </c>
      <c r="H67" s="24">
        <f t="shared" si="11"/>
        <v>1306331.788588</v>
      </c>
      <c r="I67" s="4">
        <v>1.2107E-2</v>
      </c>
      <c r="J67" s="5">
        <f t="shared" si="12"/>
        <v>1.7892999999999999E-2</v>
      </c>
      <c r="K67" s="22">
        <f t="shared" si="13"/>
        <v>1930634.731412</v>
      </c>
      <c r="L67" s="6">
        <f t="shared" si="14"/>
        <v>0.59643333333333337</v>
      </c>
    </row>
    <row r="68" spans="1:12" ht="34.5" x14ac:dyDescent="0.25">
      <c r="A68" s="18" t="s">
        <v>212</v>
      </c>
      <c r="B68" s="18" t="s">
        <v>246</v>
      </c>
      <c r="C68" s="23" t="s">
        <v>265</v>
      </c>
      <c r="D68" s="2" t="s">
        <v>266</v>
      </c>
      <c r="E68" s="25">
        <v>15340</v>
      </c>
      <c r="F68" s="24">
        <f t="shared" si="10"/>
        <v>92040</v>
      </c>
      <c r="G68" s="4">
        <v>6</v>
      </c>
      <c r="H68" s="24">
        <f t="shared" si="11"/>
        <v>90208.40400000001</v>
      </c>
      <c r="I68" s="4">
        <v>5.8806000000000003</v>
      </c>
      <c r="J68" s="5">
        <f t="shared" si="12"/>
        <v>0.11939999999999973</v>
      </c>
      <c r="K68" s="22">
        <f t="shared" si="13"/>
        <v>1831.5959999999905</v>
      </c>
      <c r="L68" s="6">
        <f t="shared" si="14"/>
        <v>1.9899999999999897E-2</v>
      </c>
    </row>
    <row r="69" spans="1:12" ht="34.5" x14ac:dyDescent="0.25">
      <c r="A69" s="18" t="s">
        <v>213</v>
      </c>
      <c r="B69" s="18" t="s">
        <v>247</v>
      </c>
      <c r="C69" s="23" t="s">
        <v>321</v>
      </c>
      <c r="D69" s="2" t="s">
        <v>322</v>
      </c>
      <c r="E69" s="25">
        <v>721382</v>
      </c>
      <c r="F69" s="24">
        <f t="shared" si="10"/>
        <v>4472568.4000000004</v>
      </c>
      <c r="G69" s="4">
        <v>6.2</v>
      </c>
      <c r="H69" s="24">
        <f t="shared" si="11"/>
        <v>1731316.8</v>
      </c>
      <c r="I69" s="4">
        <v>2.4</v>
      </c>
      <c r="J69" s="5">
        <f t="shared" si="12"/>
        <v>3.8000000000000003</v>
      </c>
      <c r="K69" s="22">
        <f t="shared" si="13"/>
        <v>2741251.6000000006</v>
      </c>
      <c r="L69" s="6">
        <f t="shared" si="14"/>
        <v>0.61290322580645173</v>
      </c>
    </row>
    <row r="70" spans="1:12" ht="48" x14ac:dyDescent="0.25">
      <c r="A70" s="7" t="s">
        <v>51</v>
      </c>
      <c r="B70" s="7" t="s">
        <v>145</v>
      </c>
      <c r="C70" s="23" t="s">
        <v>323</v>
      </c>
      <c r="D70" s="2" t="s">
        <v>324</v>
      </c>
      <c r="E70" s="21">
        <v>1074</v>
      </c>
      <c r="F70" s="14">
        <f t="shared" si="10"/>
        <v>456450</v>
      </c>
      <c r="G70" s="8">
        <v>425</v>
      </c>
      <c r="H70" s="3">
        <f t="shared" si="11"/>
        <v>438428.28</v>
      </c>
      <c r="I70" s="4">
        <v>408.22</v>
      </c>
      <c r="J70" s="5">
        <f t="shared" si="12"/>
        <v>16.779999999999973</v>
      </c>
      <c r="K70" s="17">
        <f t="shared" si="13"/>
        <v>18021.719999999972</v>
      </c>
      <c r="L70" s="6">
        <f t="shared" si="14"/>
        <v>3.9482352941176406E-2</v>
      </c>
    </row>
    <row r="71" spans="1:12" ht="60" x14ac:dyDescent="0.25">
      <c r="A71" s="7" t="s">
        <v>52</v>
      </c>
      <c r="B71" s="7" t="s">
        <v>146</v>
      </c>
      <c r="C71" s="23" t="s">
        <v>339</v>
      </c>
      <c r="D71" s="2" t="s">
        <v>340</v>
      </c>
      <c r="E71" s="21">
        <v>1200</v>
      </c>
      <c r="F71" s="14">
        <f t="shared" si="10"/>
        <v>2237508</v>
      </c>
      <c r="G71" s="8">
        <v>1864.59</v>
      </c>
      <c r="H71" s="3">
        <f t="shared" si="11"/>
        <v>366058.44</v>
      </c>
      <c r="I71" s="4">
        <v>305.0487</v>
      </c>
      <c r="J71" s="5">
        <f t="shared" si="12"/>
        <v>1559.5412999999999</v>
      </c>
      <c r="K71" s="17">
        <f t="shared" si="13"/>
        <v>1871449.56</v>
      </c>
      <c r="L71" s="6">
        <f t="shared" si="14"/>
        <v>0.83639904751178551</v>
      </c>
    </row>
    <row r="72" spans="1:12" ht="36" x14ac:dyDescent="0.25">
      <c r="A72" s="7" t="s">
        <v>53</v>
      </c>
      <c r="B72" s="7" t="s">
        <v>147</v>
      </c>
      <c r="C72" s="23" t="s">
        <v>265</v>
      </c>
      <c r="D72" s="2" t="s">
        <v>266</v>
      </c>
      <c r="E72" s="21">
        <v>9370</v>
      </c>
      <c r="F72" s="14">
        <f t="shared" si="10"/>
        <v>246712.09999999998</v>
      </c>
      <c r="G72" s="8">
        <v>26.33</v>
      </c>
      <c r="H72" s="3">
        <f t="shared" si="11"/>
        <v>74960</v>
      </c>
      <c r="I72" s="4">
        <v>8</v>
      </c>
      <c r="J72" s="5">
        <f t="shared" si="12"/>
        <v>18.329999999999998</v>
      </c>
      <c r="K72" s="17">
        <f t="shared" si="13"/>
        <v>171752.09999999998</v>
      </c>
      <c r="L72" s="6">
        <f t="shared" si="14"/>
        <v>0.69616407140144321</v>
      </c>
    </row>
    <row r="73" spans="1:12" ht="34.5" x14ac:dyDescent="0.25">
      <c r="A73" s="18" t="s">
        <v>214</v>
      </c>
      <c r="B73" s="18" t="s">
        <v>248</v>
      </c>
      <c r="C73" s="23" t="s">
        <v>297</v>
      </c>
      <c r="D73" s="2" t="s">
        <v>298</v>
      </c>
      <c r="E73" s="25">
        <v>5765</v>
      </c>
      <c r="F73" s="24">
        <f t="shared" si="10"/>
        <v>4957.8999999999996</v>
      </c>
      <c r="G73" s="4">
        <v>0.86</v>
      </c>
      <c r="H73" s="24">
        <f t="shared" si="11"/>
        <v>4612</v>
      </c>
      <c r="I73" s="4">
        <v>0.8</v>
      </c>
      <c r="J73" s="5">
        <f t="shared" si="12"/>
        <v>5.9999999999999942E-2</v>
      </c>
      <c r="K73" s="22">
        <f t="shared" si="13"/>
        <v>345.89999999999964</v>
      </c>
      <c r="L73" s="6">
        <f t="shared" si="14"/>
        <v>6.9767441860465046E-2</v>
      </c>
    </row>
    <row r="74" spans="1:12" ht="48" x14ac:dyDescent="0.25">
      <c r="A74" s="7" t="s">
        <v>54</v>
      </c>
      <c r="B74" s="7" t="s">
        <v>148</v>
      </c>
      <c r="C74" s="23" t="s">
        <v>267</v>
      </c>
      <c r="D74" s="2" t="s">
        <v>268</v>
      </c>
      <c r="E74" s="21">
        <v>8390090</v>
      </c>
      <c r="F74" s="14">
        <f t="shared" si="10"/>
        <v>2181423.4</v>
      </c>
      <c r="G74" s="8">
        <v>0.26</v>
      </c>
      <c r="H74" s="3">
        <f t="shared" si="11"/>
        <v>671207.20000000007</v>
      </c>
      <c r="I74" s="4">
        <v>0.08</v>
      </c>
      <c r="J74" s="5">
        <f t="shared" si="12"/>
        <v>0.18</v>
      </c>
      <c r="K74" s="17">
        <f t="shared" si="13"/>
        <v>1510216.1999999997</v>
      </c>
      <c r="L74" s="6">
        <f t="shared" si="14"/>
        <v>0.69230769230769218</v>
      </c>
    </row>
    <row r="75" spans="1:12" ht="48" x14ac:dyDescent="0.25">
      <c r="A75" s="7" t="s">
        <v>55</v>
      </c>
      <c r="B75" s="7" t="s">
        <v>149</v>
      </c>
      <c r="C75" s="23" t="s">
        <v>267</v>
      </c>
      <c r="D75" s="2" t="s">
        <v>268</v>
      </c>
      <c r="E75" s="21">
        <v>3088417</v>
      </c>
      <c r="F75" s="14">
        <f t="shared" si="10"/>
        <v>1575092.67</v>
      </c>
      <c r="G75" s="8">
        <v>0.51</v>
      </c>
      <c r="H75" s="3">
        <f t="shared" si="11"/>
        <v>370610.04</v>
      </c>
      <c r="I75" s="4">
        <v>0.12</v>
      </c>
      <c r="J75" s="5">
        <f t="shared" si="12"/>
        <v>0.39</v>
      </c>
      <c r="K75" s="17">
        <f t="shared" si="13"/>
        <v>1204482.6299999999</v>
      </c>
      <c r="L75" s="6">
        <f t="shared" si="14"/>
        <v>0.76470588235294112</v>
      </c>
    </row>
    <row r="76" spans="1:12" ht="36" x14ac:dyDescent="0.25">
      <c r="A76" s="7" t="s">
        <v>56</v>
      </c>
      <c r="B76" s="7" t="s">
        <v>150</v>
      </c>
      <c r="C76" s="23" t="s">
        <v>265</v>
      </c>
      <c r="D76" s="2" t="s">
        <v>266</v>
      </c>
      <c r="E76" s="21">
        <v>752542</v>
      </c>
      <c r="F76" s="14">
        <f t="shared" si="10"/>
        <v>1881355</v>
      </c>
      <c r="G76" s="8">
        <v>2.5</v>
      </c>
      <c r="H76" s="3">
        <f t="shared" si="11"/>
        <v>978304.6</v>
      </c>
      <c r="I76" s="4">
        <v>1.3</v>
      </c>
      <c r="J76" s="5">
        <f t="shared" si="12"/>
        <v>1.2</v>
      </c>
      <c r="K76" s="17">
        <f t="shared" si="13"/>
        <v>903050.4</v>
      </c>
      <c r="L76" s="6">
        <f t="shared" si="14"/>
        <v>0.48000000000000004</v>
      </c>
    </row>
    <row r="77" spans="1:12" ht="45.75" x14ac:dyDescent="0.25">
      <c r="A77" s="18" t="s">
        <v>215</v>
      </c>
      <c r="B77" s="18" t="s">
        <v>249</v>
      </c>
      <c r="C77" s="23" t="s">
        <v>325</v>
      </c>
      <c r="D77" s="2" t="s">
        <v>326</v>
      </c>
      <c r="E77" s="25">
        <v>2696110</v>
      </c>
      <c r="F77" s="24">
        <f t="shared" si="10"/>
        <v>555398.65999999992</v>
      </c>
      <c r="G77" s="4">
        <v>0.20599999999999999</v>
      </c>
      <c r="H77" s="24">
        <f t="shared" si="11"/>
        <v>49338.813000000002</v>
      </c>
      <c r="I77" s="4">
        <v>1.83E-2</v>
      </c>
      <c r="J77" s="5">
        <f t="shared" si="12"/>
        <v>0.18769999999999998</v>
      </c>
      <c r="K77" s="22">
        <f t="shared" si="13"/>
        <v>506059.84699999989</v>
      </c>
      <c r="L77" s="6">
        <f t="shared" si="14"/>
        <v>0.91116504854368929</v>
      </c>
    </row>
    <row r="78" spans="1:12" ht="60" x14ac:dyDescent="0.25">
      <c r="A78" s="7" t="s">
        <v>57</v>
      </c>
      <c r="B78" s="7" t="s">
        <v>151</v>
      </c>
      <c r="C78" s="23" t="s">
        <v>327</v>
      </c>
      <c r="D78" s="2" t="s">
        <v>328</v>
      </c>
      <c r="E78" s="21">
        <v>9030</v>
      </c>
      <c r="F78" s="14">
        <f t="shared" si="10"/>
        <v>679597.8</v>
      </c>
      <c r="G78" s="8">
        <v>75.260000000000005</v>
      </c>
      <c r="H78" s="3">
        <f t="shared" si="11"/>
        <v>288960</v>
      </c>
      <c r="I78" s="4">
        <v>32</v>
      </c>
      <c r="J78" s="5">
        <f t="shared" si="12"/>
        <v>43.260000000000005</v>
      </c>
      <c r="K78" s="17">
        <f t="shared" si="13"/>
        <v>390637.80000000005</v>
      </c>
      <c r="L78" s="6">
        <f t="shared" si="14"/>
        <v>0.57480733457347866</v>
      </c>
    </row>
    <row r="79" spans="1:12" ht="48" x14ac:dyDescent="0.25">
      <c r="A79" s="7" t="s">
        <v>58</v>
      </c>
      <c r="B79" s="7" t="s">
        <v>152</v>
      </c>
      <c r="C79" s="23" t="s">
        <v>329</v>
      </c>
      <c r="D79" s="2" t="s">
        <v>330</v>
      </c>
      <c r="E79" s="21">
        <v>31430</v>
      </c>
      <c r="F79" s="14">
        <f t="shared" si="10"/>
        <v>12572</v>
      </c>
      <c r="G79" s="8">
        <v>0.4</v>
      </c>
      <c r="H79" s="3">
        <f t="shared" si="11"/>
        <v>10371.9</v>
      </c>
      <c r="I79" s="4">
        <v>0.33</v>
      </c>
      <c r="J79" s="5">
        <f t="shared" si="12"/>
        <v>7.0000000000000007E-2</v>
      </c>
      <c r="K79" s="17">
        <f t="shared" si="13"/>
        <v>2200.1000000000004</v>
      </c>
      <c r="L79" s="6">
        <f t="shared" si="14"/>
        <v>0.17500000000000002</v>
      </c>
    </row>
    <row r="80" spans="1:12" ht="48" x14ac:dyDescent="0.25">
      <c r="A80" s="7" t="s">
        <v>59</v>
      </c>
      <c r="B80" s="7" t="s">
        <v>153</v>
      </c>
      <c r="C80" s="23" t="s">
        <v>265</v>
      </c>
      <c r="D80" s="2" t="s">
        <v>266</v>
      </c>
      <c r="E80" s="21">
        <v>22732984</v>
      </c>
      <c r="F80" s="14">
        <f t="shared" si="10"/>
        <v>681989.52</v>
      </c>
      <c r="G80" s="8">
        <v>0.03</v>
      </c>
      <c r="H80" s="3">
        <f t="shared" si="11"/>
        <v>250062.82399999999</v>
      </c>
      <c r="I80" s="4">
        <v>1.0999999999999999E-2</v>
      </c>
      <c r="J80" s="5">
        <f t="shared" si="12"/>
        <v>1.9E-2</v>
      </c>
      <c r="K80" s="17">
        <f t="shared" si="13"/>
        <v>431926.696</v>
      </c>
      <c r="L80" s="6">
        <f t="shared" si="14"/>
        <v>0.6333333333333333</v>
      </c>
    </row>
    <row r="81" spans="1:15" ht="48" x14ac:dyDescent="0.25">
      <c r="A81" s="7" t="s">
        <v>60</v>
      </c>
      <c r="B81" s="7" t="s">
        <v>154</v>
      </c>
      <c r="C81" s="23" t="s">
        <v>265</v>
      </c>
      <c r="D81" s="2" t="s">
        <v>266</v>
      </c>
      <c r="E81" s="21">
        <v>17946744</v>
      </c>
      <c r="F81" s="14">
        <f t="shared" si="10"/>
        <v>717869.76</v>
      </c>
      <c r="G81" s="8">
        <v>0.04</v>
      </c>
      <c r="H81" s="3">
        <f t="shared" si="11"/>
        <v>188440.81200000001</v>
      </c>
      <c r="I81" s="4">
        <v>1.0500000000000001E-2</v>
      </c>
      <c r="J81" s="5">
        <f t="shared" si="12"/>
        <v>2.9499999999999998E-2</v>
      </c>
      <c r="K81" s="17">
        <f t="shared" si="13"/>
        <v>529428.94799999997</v>
      </c>
      <c r="L81" s="6">
        <f t="shared" si="14"/>
        <v>0.73749999999999993</v>
      </c>
    </row>
    <row r="82" spans="1:15" ht="48" x14ac:dyDescent="0.25">
      <c r="A82" s="7" t="s">
        <v>61</v>
      </c>
      <c r="B82" s="7" t="s">
        <v>155</v>
      </c>
      <c r="C82" s="23" t="s">
        <v>267</v>
      </c>
      <c r="D82" s="2" t="s">
        <v>268</v>
      </c>
      <c r="E82" s="21">
        <v>16766</v>
      </c>
      <c r="F82" s="14">
        <f t="shared" si="10"/>
        <v>143349.30000000002</v>
      </c>
      <c r="G82" s="8">
        <v>8.5500000000000007</v>
      </c>
      <c r="H82" s="3">
        <f t="shared" si="11"/>
        <v>65387.4</v>
      </c>
      <c r="I82" s="4">
        <v>3.9</v>
      </c>
      <c r="J82" s="5">
        <f t="shared" si="12"/>
        <v>4.6500000000000004</v>
      </c>
      <c r="K82" s="17">
        <f t="shared" si="13"/>
        <v>77961.900000000023</v>
      </c>
      <c r="L82" s="6">
        <f t="shared" si="14"/>
        <v>0.54385964912280715</v>
      </c>
    </row>
    <row r="83" spans="1:15" s="13" customFormat="1" ht="48" x14ac:dyDescent="0.2">
      <c r="A83" s="7" t="s">
        <v>62</v>
      </c>
      <c r="B83" s="7" t="s">
        <v>156</v>
      </c>
      <c r="C83" s="23" t="s">
        <v>267</v>
      </c>
      <c r="D83" s="2" t="s">
        <v>268</v>
      </c>
      <c r="E83" s="21">
        <v>113263</v>
      </c>
      <c r="F83" s="14">
        <f t="shared" si="10"/>
        <v>123456.67000000001</v>
      </c>
      <c r="G83" s="8">
        <v>1.0900000000000001</v>
      </c>
      <c r="H83" s="3">
        <f t="shared" si="11"/>
        <v>7701.8840000000009</v>
      </c>
      <c r="I83" s="4">
        <v>6.8000000000000005E-2</v>
      </c>
      <c r="J83" s="5">
        <f t="shared" si="12"/>
        <v>1.022</v>
      </c>
      <c r="K83" s="17">
        <f t="shared" si="13"/>
        <v>115754.78600000001</v>
      </c>
      <c r="L83" s="6">
        <f t="shared" si="14"/>
        <v>0.93761467889908257</v>
      </c>
      <c r="O83" s="1"/>
    </row>
    <row r="84" spans="1:15" ht="45.75" x14ac:dyDescent="0.25">
      <c r="A84" s="18" t="s">
        <v>216</v>
      </c>
      <c r="B84" s="18" t="s">
        <v>250</v>
      </c>
      <c r="C84" s="23" t="s">
        <v>341</v>
      </c>
      <c r="D84" s="2" t="s">
        <v>342</v>
      </c>
      <c r="E84" s="25">
        <v>909040</v>
      </c>
      <c r="F84" s="24">
        <f t="shared" si="10"/>
        <v>54542.400000000001</v>
      </c>
      <c r="G84" s="4">
        <v>0.06</v>
      </c>
      <c r="H84" s="24">
        <f t="shared" si="11"/>
        <v>49997.2</v>
      </c>
      <c r="I84" s="4">
        <v>5.5E-2</v>
      </c>
      <c r="J84" s="5">
        <f t="shared" si="12"/>
        <v>4.9999999999999975E-3</v>
      </c>
      <c r="K84" s="22">
        <f t="shared" si="13"/>
        <v>4545.2000000000044</v>
      </c>
      <c r="L84" s="6">
        <f t="shared" si="14"/>
        <v>8.3333333333333412E-2</v>
      </c>
    </row>
    <row r="85" spans="1:15" ht="48" x14ac:dyDescent="0.25">
      <c r="A85" s="7" t="s">
        <v>63</v>
      </c>
      <c r="B85" s="7" t="s">
        <v>157</v>
      </c>
      <c r="C85" s="23" t="s">
        <v>271</v>
      </c>
      <c r="D85" s="2" t="s">
        <v>272</v>
      </c>
      <c r="E85" s="21">
        <v>2313</v>
      </c>
      <c r="F85" s="14">
        <f t="shared" si="10"/>
        <v>104431.95</v>
      </c>
      <c r="G85" s="8">
        <v>45.15</v>
      </c>
      <c r="H85" s="3">
        <f t="shared" si="11"/>
        <v>53199</v>
      </c>
      <c r="I85" s="4">
        <v>23</v>
      </c>
      <c r="J85" s="5">
        <f t="shared" si="12"/>
        <v>22.15</v>
      </c>
      <c r="K85" s="17">
        <f t="shared" si="13"/>
        <v>51232.95</v>
      </c>
      <c r="L85" s="6">
        <f t="shared" si="14"/>
        <v>0.49058693244739754</v>
      </c>
    </row>
    <row r="86" spans="1:15" ht="48" x14ac:dyDescent="0.25">
      <c r="A86" s="2" t="s">
        <v>64</v>
      </c>
      <c r="B86" s="2" t="s">
        <v>158</v>
      </c>
      <c r="C86" s="23" t="s">
        <v>269</v>
      </c>
      <c r="D86" s="2" t="s">
        <v>270</v>
      </c>
      <c r="E86" s="20">
        <v>71181777</v>
      </c>
      <c r="F86" s="14">
        <f t="shared" si="10"/>
        <v>9253631.0099999998</v>
      </c>
      <c r="G86" s="3">
        <v>0.13</v>
      </c>
      <c r="H86" s="3">
        <f t="shared" si="11"/>
        <v>355908.88500000001</v>
      </c>
      <c r="I86" s="4">
        <v>5.0000000000000001E-3</v>
      </c>
      <c r="J86" s="5">
        <f t="shared" si="12"/>
        <v>0.125</v>
      </c>
      <c r="K86" s="17">
        <f t="shared" si="13"/>
        <v>8897722.125</v>
      </c>
      <c r="L86" s="6">
        <f t="shared" si="14"/>
        <v>0.96153846153846156</v>
      </c>
    </row>
    <row r="87" spans="1:15" ht="48" x14ac:dyDescent="0.25">
      <c r="A87" s="2" t="s">
        <v>65</v>
      </c>
      <c r="B87" s="2" t="s">
        <v>159</v>
      </c>
      <c r="C87" s="23" t="s">
        <v>301</v>
      </c>
      <c r="D87" s="2" t="s">
        <v>302</v>
      </c>
      <c r="E87" s="20">
        <v>121140</v>
      </c>
      <c r="F87" s="14">
        <f t="shared" si="10"/>
        <v>48456</v>
      </c>
      <c r="G87" s="3">
        <v>0.4</v>
      </c>
      <c r="H87" s="3">
        <f t="shared" si="11"/>
        <v>18171</v>
      </c>
      <c r="I87" s="4">
        <v>0.15</v>
      </c>
      <c r="J87" s="5">
        <f t="shared" si="12"/>
        <v>0.25</v>
      </c>
      <c r="K87" s="17">
        <f t="shared" si="13"/>
        <v>30285</v>
      </c>
      <c r="L87" s="6">
        <f t="shared" si="14"/>
        <v>0.625</v>
      </c>
    </row>
    <row r="88" spans="1:15" ht="48" x14ac:dyDescent="0.25">
      <c r="A88" s="2" t="s">
        <v>66</v>
      </c>
      <c r="B88" s="2" t="s">
        <v>160</v>
      </c>
      <c r="C88" s="23" t="s">
        <v>321</v>
      </c>
      <c r="D88" s="2" t="s">
        <v>322</v>
      </c>
      <c r="E88" s="20">
        <v>312186</v>
      </c>
      <c r="F88" s="14">
        <f t="shared" si="10"/>
        <v>4682790</v>
      </c>
      <c r="G88" s="3">
        <v>15</v>
      </c>
      <c r="H88" s="3">
        <f t="shared" si="11"/>
        <v>874120.79999999993</v>
      </c>
      <c r="I88" s="4">
        <v>2.8</v>
      </c>
      <c r="J88" s="5">
        <f t="shared" si="12"/>
        <v>12.2</v>
      </c>
      <c r="K88" s="17">
        <f t="shared" si="13"/>
        <v>3808669.2</v>
      </c>
      <c r="L88" s="6">
        <f t="shared" si="14"/>
        <v>0.81333333333333335</v>
      </c>
    </row>
    <row r="89" spans="1:15" s="13" customFormat="1" ht="48" x14ac:dyDescent="0.2">
      <c r="A89" s="2" t="s">
        <v>67</v>
      </c>
      <c r="B89" s="2" t="s">
        <v>161</v>
      </c>
      <c r="C89" s="23" t="s">
        <v>321</v>
      </c>
      <c r="D89" s="2" t="s">
        <v>322</v>
      </c>
      <c r="E89" s="20">
        <v>186120</v>
      </c>
      <c r="F89" s="14">
        <f t="shared" si="10"/>
        <v>837540</v>
      </c>
      <c r="G89" s="3">
        <v>4.5</v>
      </c>
      <c r="H89" s="3">
        <f t="shared" si="11"/>
        <v>260567.99999999997</v>
      </c>
      <c r="I89" s="4">
        <v>1.4</v>
      </c>
      <c r="J89" s="5">
        <f t="shared" si="12"/>
        <v>3.1</v>
      </c>
      <c r="K89" s="17">
        <f t="shared" si="13"/>
        <v>576972</v>
      </c>
      <c r="L89" s="6">
        <f t="shared" si="14"/>
        <v>0.68888888888888888</v>
      </c>
      <c r="O89" s="1"/>
    </row>
    <row r="90" spans="1:15" ht="48" x14ac:dyDescent="0.25">
      <c r="A90" s="2" t="s">
        <v>68</v>
      </c>
      <c r="B90" s="2" t="s">
        <v>162</v>
      </c>
      <c r="C90" s="23" t="s">
        <v>269</v>
      </c>
      <c r="D90" s="2" t="s">
        <v>270</v>
      </c>
      <c r="E90" s="20">
        <v>39953164</v>
      </c>
      <c r="F90" s="14">
        <f t="shared" si="10"/>
        <v>3995316.4000000004</v>
      </c>
      <c r="G90" s="3">
        <v>0.1</v>
      </c>
      <c r="H90" s="3">
        <f t="shared" si="11"/>
        <v>351587.8432</v>
      </c>
      <c r="I90" s="4">
        <v>8.8000000000000005E-3</v>
      </c>
      <c r="J90" s="5">
        <f t="shared" si="12"/>
        <v>9.1200000000000003E-2</v>
      </c>
      <c r="K90" s="17">
        <f t="shared" si="13"/>
        <v>3643728.5568000004</v>
      </c>
      <c r="L90" s="6">
        <f t="shared" si="14"/>
        <v>0.91200000000000003</v>
      </c>
    </row>
    <row r="91" spans="1:15" ht="48" x14ac:dyDescent="0.25">
      <c r="A91" s="2" t="s">
        <v>69</v>
      </c>
      <c r="B91" s="2" t="s">
        <v>163</v>
      </c>
      <c r="C91" s="23" t="s">
        <v>271</v>
      </c>
      <c r="D91" s="2" t="s">
        <v>272</v>
      </c>
      <c r="E91" s="20">
        <v>79808</v>
      </c>
      <c r="F91" s="14">
        <f t="shared" si="10"/>
        <v>48682.879999999997</v>
      </c>
      <c r="G91" s="3">
        <v>0.61</v>
      </c>
      <c r="H91" s="3">
        <f t="shared" si="11"/>
        <v>31923.200000000001</v>
      </c>
      <c r="I91" s="4">
        <v>0.4</v>
      </c>
      <c r="J91" s="5">
        <f t="shared" si="12"/>
        <v>0.20999999999999996</v>
      </c>
      <c r="K91" s="17">
        <f t="shared" si="13"/>
        <v>16759.679999999997</v>
      </c>
      <c r="L91" s="6">
        <f t="shared" si="14"/>
        <v>0.34426229508196715</v>
      </c>
    </row>
    <row r="92" spans="1:15" ht="48" x14ac:dyDescent="0.25">
      <c r="A92" s="2" t="s">
        <v>70</v>
      </c>
      <c r="B92" s="2" t="s">
        <v>164</v>
      </c>
      <c r="C92" s="23" t="s">
        <v>265</v>
      </c>
      <c r="D92" s="2" t="s">
        <v>266</v>
      </c>
      <c r="E92" s="20">
        <v>213274</v>
      </c>
      <c r="F92" s="14">
        <f t="shared" si="10"/>
        <v>616361.86</v>
      </c>
      <c r="G92" s="3">
        <v>2.89</v>
      </c>
      <c r="H92" s="3">
        <f t="shared" si="11"/>
        <v>106637</v>
      </c>
      <c r="I92" s="4">
        <v>0.5</v>
      </c>
      <c r="J92" s="5">
        <f t="shared" si="12"/>
        <v>2.39</v>
      </c>
      <c r="K92" s="17">
        <f t="shared" si="13"/>
        <v>509724.86</v>
      </c>
      <c r="L92" s="6">
        <f t="shared" si="14"/>
        <v>0.82698961937716264</v>
      </c>
    </row>
    <row r="93" spans="1:15" ht="48" x14ac:dyDescent="0.25">
      <c r="A93" s="2" t="s">
        <v>71</v>
      </c>
      <c r="B93" s="2" t="s">
        <v>165</v>
      </c>
      <c r="C93" s="23" t="s">
        <v>265</v>
      </c>
      <c r="D93" s="2" t="s">
        <v>266</v>
      </c>
      <c r="E93" s="20">
        <v>21696334</v>
      </c>
      <c r="F93" s="14">
        <f t="shared" si="10"/>
        <v>1084816.7</v>
      </c>
      <c r="G93" s="3">
        <v>0.05</v>
      </c>
      <c r="H93" s="3">
        <f t="shared" si="11"/>
        <v>260356.008</v>
      </c>
      <c r="I93" s="4">
        <v>1.2E-2</v>
      </c>
      <c r="J93" s="5">
        <f t="shared" si="12"/>
        <v>3.8000000000000006E-2</v>
      </c>
      <c r="K93" s="17">
        <f t="shared" si="13"/>
        <v>824460.69199999992</v>
      </c>
      <c r="L93" s="6">
        <f t="shared" si="14"/>
        <v>0.76</v>
      </c>
    </row>
    <row r="94" spans="1:15" ht="36" x14ac:dyDescent="0.25">
      <c r="A94" s="18" t="s">
        <v>217</v>
      </c>
      <c r="B94" s="18" t="s">
        <v>251</v>
      </c>
      <c r="C94" s="23" t="s">
        <v>313</v>
      </c>
      <c r="D94" s="2" t="s">
        <v>314</v>
      </c>
      <c r="E94" s="25">
        <v>82954</v>
      </c>
      <c r="F94" s="24">
        <f t="shared" si="10"/>
        <v>113646.98000000001</v>
      </c>
      <c r="G94" s="4">
        <v>1.37</v>
      </c>
      <c r="H94" s="24">
        <f t="shared" si="11"/>
        <v>33181.599999999999</v>
      </c>
      <c r="I94" s="4">
        <v>0.4</v>
      </c>
      <c r="J94" s="5">
        <f t="shared" si="12"/>
        <v>0.97000000000000008</v>
      </c>
      <c r="K94" s="22">
        <f t="shared" si="13"/>
        <v>80465.38</v>
      </c>
      <c r="L94" s="6">
        <f t="shared" si="14"/>
        <v>0.70802919708029199</v>
      </c>
    </row>
    <row r="95" spans="1:15" ht="66" customHeight="1" x14ac:dyDescent="0.25">
      <c r="A95" s="7" t="s">
        <v>72</v>
      </c>
      <c r="B95" s="7" t="s">
        <v>166</v>
      </c>
      <c r="C95" s="23" t="s">
        <v>303</v>
      </c>
      <c r="D95" s="2" t="s">
        <v>304</v>
      </c>
      <c r="E95" s="21">
        <v>108072</v>
      </c>
      <c r="F95" s="14">
        <f t="shared" si="10"/>
        <v>70246.8</v>
      </c>
      <c r="G95" s="8">
        <v>0.65</v>
      </c>
      <c r="H95" s="3">
        <f t="shared" si="11"/>
        <v>40851.216</v>
      </c>
      <c r="I95" s="4">
        <v>0.378</v>
      </c>
      <c r="J95" s="5">
        <f t="shared" si="12"/>
        <v>0.27200000000000002</v>
      </c>
      <c r="K95" s="17">
        <f t="shared" si="13"/>
        <v>29395.584000000003</v>
      </c>
      <c r="L95" s="6">
        <f t="shared" si="14"/>
        <v>0.4184615384615385</v>
      </c>
    </row>
    <row r="96" spans="1:15" ht="48" x14ac:dyDescent="0.2">
      <c r="A96" s="7" t="s">
        <v>73</v>
      </c>
      <c r="B96" s="7" t="s">
        <v>167</v>
      </c>
      <c r="C96" s="23" t="s">
        <v>285</v>
      </c>
      <c r="D96" s="2" t="s">
        <v>286</v>
      </c>
      <c r="E96" s="21">
        <v>909476</v>
      </c>
      <c r="F96" s="14">
        <f t="shared" si="10"/>
        <v>482022.28</v>
      </c>
      <c r="G96" s="8">
        <v>0.53</v>
      </c>
      <c r="H96" s="3">
        <f t="shared" si="11"/>
        <v>190989.96</v>
      </c>
      <c r="I96" s="4">
        <v>0.21</v>
      </c>
      <c r="J96" s="5">
        <f t="shared" si="12"/>
        <v>0.32000000000000006</v>
      </c>
      <c r="K96" s="17">
        <f t="shared" si="13"/>
        <v>291032.32000000007</v>
      </c>
      <c r="L96" s="6">
        <f t="shared" si="14"/>
        <v>0.60377358490566047</v>
      </c>
      <c r="M96" s="1"/>
      <c r="N96" s="1"/>
    </row>
    <row r="97" spans="1:15" ht="48" x14ac:dyDescent="0.2">
      <c r="A97" s="2" t="s">
        <v>74</v>
      </c>
      <c r="B97" s="2" t="s">
        <v>168</v>
      </c>
      <c r="C97" s="23" t="s">
        <v>271</v>
      </c>
      <c r="D97" s="2" t="s">
        <v>272</v>
      </c>
      <c r="E97" s="20">
        <v>183044</v>
      </c>
      <c r="F97" s="14">
        <f t="shared" si="10"/>
        <v>232465.88</v>
      </c>
      <c r="G97" s="3">
        <v>1.27</v>
      </c>
      <c r="H97" s="3">
        <f t="shared" si="11"/>
        <v>100674.20000000001</v>
      </c>
      <c r="I97" s="4">
        <v>0.55000000000000004</v>
      </c>
      <c r="J97" s="5">
        <f t="shared" si="12"/>
        <v>0.72</v>
      </c>
      <c r="K97" s="17">
        <f t="shared" si="13"/>
        <v>131791.67999999999</v>
      </c>
      <c r="L97" s="6">
        <f t="shared" si="14"/>
        <v>0.56692913385826771</v>
      </c>
      <c r="M97" s="1"/>
      <c r="N97" s="1"/>
    </row>
    <row r="98" spans="1:15" ht="12" customHeight="1" x14ac:dyDescent="0.2">
      <c r="A98" s="18" t="s">
        <v>218</v>
      </c>
      <c r="B98" s="18" t="s">
        <v>252</v>
      </c>
      <c r="C98" s="23" t="s">
        <v>317</v>
      </c>
      <c r="D98" s="2" t="s">
        <v>318</v>
      </c>
      <c r="E98" s="25">
        <v>8025776</v>
      </c>
      <c r="F98" s="24">
        <f t="shared" ref="F98:F129" si="15">E98*G98</f>
        <v>2327475.04</v>
      </c>
      <c r="G98" s="4">
        <v>0.28999999999999998</v>
      </c>
      <c r="H98" s="24">
        <f t="shared" ref="H98:H129" si="16">E98*I98</f>
        <v>1605155.2000000002</v>
      </c>
      <c r="I98" s="4">
        <v>0.2</v>
      </c>
      <c r="J98" s="5">
        <f t="shared" ref="J98:J129" si="17">G98-I98</f>
        <v>8.9999999999999969E-2</v>
      </c>
      <c r="K98" s="22">
        <f t="shared" ref="K98:K129" si="18">F98-H98</f>
        <v>722319.83999999985</v>
      </c>
      <c r="L98" s="6">
        <f t="shared" ref="L98:L129" si="19">K98/F98</f>
        <v>0.31034482758620685</v>
      </c>
      <c r="M98" s="1"/>
      <c r="N98" s="1"/>
    </row>
    <row r="99" spans="1:15" ht="33.75" x14ac:dyDescent="0.2">
      <c r="A99" s="18" t="s">
        <v>219</v>
      </c>
      <c r="B99" s="18" t="s">
        <v>253</v>
      </c>
      <c r="C99" s="23" t="s">
        <v>317</v>
      </c>
      <c r="D99" s="2" t="s">
        <v>318</v>
      </c>
      <c r="E99" s="25">
        <v>1898985</v>
      </c>
      <c r="F99" s="24">
        <f t="shared" si="15"/>
        <v>531715.80000000005</v>
      </c>
      <c r="G99" s="4">
        <v>0.28000000000000003</v>
      </c>
      <c r="H99" s="24">
        <f t="shared" si="16"/>
        <v>417776.7</v>
      </c>
      <c r="I99" s="4">
        <v>0.22</v>
      </c>
      <c r="J99" s="5">
        <f t="shared" si="17"/>
        <v>6.0000000000000026E-2</v>
      </c>
      <c r="K99" s="22">
        <f t="shared" si="18"/>
        <v>113939.10000000003</v>
      </c>
      <c r="L99" s="6">
        <f t="shared" si="19"/>
        <v>0.21428571428571433</v>
      </c>
      <c r="M99" s="1"/>
      <c r="N99" s="1"/>
    </row>
    <row r="100" spans="1:15" ht="36" x14ac:dyDescent="0.2">
      <c r="A100" s="7" t="s">
        <v>75</v>
      </c>
      <c r="B100" s="7" t="s">
        <v>169</v>
      </c>
      <c r="C100" s="23" t="s">
        <v>331</v>
      </c>
      <c r="D100" s="2" t="s">
        <v>332</v>
      </c>
      <c r="E100" s="21">
        <v>42671</v>
      </c>
      <c r="F100" s="14">
        <f t="shared" si="15"/>
        <v>63835.815999999999</v>
      </c>
      <c r="G100" s="8">
        <v>1.496</v>
      </c>
      <c r="H100" s="3">
        <f t="shared" si="16"/>
        <v>60038.097000000002</v>
      </c>
      <c r="I100" s="4">
        <v>1.407</v>
      </c>
      <c r="J100" s="5">
        <f t="shared" si="17"/>
        <v>8.8999999999999968E-2</v>
      </c>
      <c r="K100" s="17">
        <f t="shared" si="18"/>
        <v>3797.7189999999973</v>
      </c>
      <c r="L100" s="6">
        <f t="shared" si="19"/>
        <v>5.9491978609625629E-2</v>
      </c>
      <c r="M100" s="1"/>
      <c r="N100" s="1"/>
    </row>
    <row r="101" spans="1:15" ht="45" x14ac:dyDescent="0.2">
      <c r="A101" s="18" t="s">
        <v>220</v>
      </c>
      <c r="B101" s="18" t="s">
        <v>254</v>
      </c>
      <c r="C101" s="23" t="s">
        <v>271</v>
      </c>
      <c r="D101" s="2" t="s">
        <v>272</v>
      </c>
      <c r="E101" s="25">
        <v>44052</v>
      </c>
      <c r="F101" s="24">
        <f t="shared" si="15"/>
        <v>204401.28</v>
      </c>
      <c r="G101" s="4">
        <v>4.6399999999999997</v>
      </c>
      <c r="H101" s="24">
        <f t="shared" si="16"/>
        <v>83258.28</v>
      </c>
      <c r="I101" s="4">
        <v>1.89</v>
      </c>
      <c r="J101" s="5">
        <f t="shared" si="17"/>
        <v>2.75</v>
      </c>
      <c r="K101" s="22">
        <f t="shared" si="18"/>
        <v>121143</v>
      </c>
      <c r="L101" s="6">
        <f t="shared" si="19"/>
        <v>0.59267241379310343</v>
      </c>
      <c r="M101" s="1"/>
      <c r="N101" s="1"/>
    </row>
    <row r="102" spans="1:15" ht="48" x14ac:dyDescent="0.2">
      <c r="A102" s="7" t="s">
        <v>76</v>
      </c>
      <c r="B102" s="7" t="s">
        <v>170</v>
      </c>
      <c r="C102" s="23" t="s">
        <v>271</v>
      </c>
      <c r="D102" s="2" t="s">
        <v>272</v>
      </c>
      <c r="E102" s="21">
        <v>82952</v>
      </c>
      <c r="F102" s="14">
        <f t="shared" si="15"/>
        <v>362500.24</v>
      </c>
      <c r="G102" s="8">
        <v>4.37</v>
      </c>
      <c r="H102" s="3">
        <f t="shared" si="16"/>
        <v>174199.2</v>
      </c>
      <c r="I102" s="4">
        <v>2.1</v>
      </c>
      <c r="J102" s="5">
        <f t="shared" si="17"/>
        <v>2.27</v>
      </c>
      <c r="K102" s="17">
        <f t="shared" si="18"/>
        <v>188301.03999999998</v>
      </c>
      <c r="L102" s="6">
        <f t="shared" si="19"/>
        <v>0.5194508009153318</v>
      </c>
      <c r="M102" s="1"/>
      <c r="N102" s="1"/>
    </row>
    <row r="103" spans="1:15" ht="48" x14ac:dyDescent="0.2">
      <c r="A103" s="7" t="s">
        <v>77</v>
      </c>
      <c r="B103" s="7" t="s">
        <v>171</v>
      </c>
      <c r="C103" s="23" t="s">
        <v>297</v>
      </c>
      <c r="D103" s="2" t="s">
        <v>298</v>
      </c>
      <c r="E103" s="21">
        <v>264772</v>
      </c>
      <c r="F103" s="14">
        <f t="shared" si="15"/>
        <v>21181.760000000002</v>
      </c>
      <c r="G103" s="8">
        <v>0.08</v>
      </c>
      <c r="H103" s="3">
        <f t="shared" si="16"/>
        <v>7413.616</v>
      </c>
      <c r="I103" s="4">
        <v>2.8000000000000001E-2</v>
      </c>
      <c r="J103" s="5">
        <f t="shared" si="17"/>
        <v>5.2000000000000005E-2</v>
      </c>
      <c r="K103" s="17">
        <f t="shared" si="18"/>
        <v>13768.144000000002</v>
      </c>
      <c r="L103" s="6">
        <f t="shared" si="19"/>
        <v>0.65</v>
      </c>
      <c r="M103" s="1"/>
      <c r="N103" s="1"/>
    </row>
    <row r="104" spans="1:15" ht="33.75" x14ac:dyDescent="0.2">
      <c r="A104" s="18" t="s">
        <v>221</v>
      </c>
      <c r="B104" s="18" t="s">
        <v>255</v>
      </c>
      <c r="C104" s="23" t="s">
        <v>295</v>
      </c>
      <c r="D104" s="2" t="s">
        <v>296</v>
      </c>
      <c r="E104" s="25">
        <v>435697</v>
      </c>
      <c r="F104" s="24">
        <f t="shared" si="15"/>
        <v>971604.30999999994</v>
      </c>
      <c r="G104" s="4">
        <v>2.23</v>
      </c>
      <c r="H104" s="24">
        <f t="shared" si="16"/>
        <v>268994.97083000001</v>
      </c>
      <c r="I104" s="4">
        <v>0.61738999999999999</v>
      </c>
      <c r="J104" s="5">
        <f t="shared" si="17"/>
        <v>1.6126100000000001</v>
      </c>
      <c r="K104" s="22">
        <f t="shared" si="18"/>
        <v>702609.33916999993</v>
      </c>
      <c r="L104" s="6">
        <f t="shared" si="19"/>
        <v>0.72314349775784748</v>
      </c>
      <c r="M104" s="1"/>
      <c r="N104" s="1"/>
    </row>
    <row r="105" spans="1:15" ht="36" x14ac:dyDescent="0.2">
      <c r="A105" s="7" t="s">
        <v>78</v>
      </c>
      <c r="B105" s="7" t="s">
        <v>172</v>
      </c>
      <c r="C105" s="23" t="s">
        <v>333</v>
      </c>
      <c r="D105" s="2" t="s">
        <v>334</v>
      </c>
      <c r="E105" s="21">
        <v>23174</v>
      </c>
      <c r="F105" s="14">
        <f t="shared" si="15"/>
        <v>174731.96</v>
      </c>
      <c r="G105" s="8">
        <v>7.54</v>
      </c>
      <c r="H105" s="3">
        <f t="shared" si="16"/>
        <v>57935</v>
      </c>
      <c r="I105" s="4">
        <v>2.5</v>
      </c>
      <c r="J105" s="5">
        <f t="shared" si="17"/>
        <v>5.04</v>
      </c>
      <c r="K105" s="17">
        <f t="shared" si="18"/>
        <v>116796.95999999999</v>
      </c>
      <c r="L105" s="6">
        <f t="shared" si="19"/>
        <v>0.66843501326259946</v>
      </c>
      <c r="M105" s="1"/>
      <c r="N105" s="1"/>
    </row>
    <row r="106" spans="1:15" ht="48" x14ac:dyDescent="0.2">
      <c r="A106" s="7" t="s">
        <v>79</v>
      </c>
      <c r="B106" s="7" t="s">
        <v>173</v>
      </c>
      <c r="C106" s="23" t="s">
        <v>265</v>
      </c>
      <c r="D106" s="2" t="s">
        <v>266</v>
      </c>
      <c r="E106" s="21">
        <v>5304298</v>
      </c>
      <c r="F106" s="14">
        <f t="shared" si="15"/>
        <v>265214.90000000002</v>
      </c>
      <c r="G106" s="8">
        <v>0.05</v>
      </c>
      <c r="H106" s="3">
        <f t="shared" si="16"/>
        <v>132607.45000000001</v>
      </c>
      <c r="I106" s="4">
        <v>2.5000000000000001E-2</v>
      </c>
      <c r="J106" s="5">
        <f t="shared" si="17"/>
        <v>2.5000000000000001E-2</v>
      </c>
      <c r="K106" s="17">
        <f t="shared" si="18"/>
        <v>132607.45000000001</v>
      </c>
      <c r="L106" s="6">
        <f t="shared" si="19"/>
        <v>0.5</v>
      </c>
      <c r="M106" s="1"/>
      <c r="N106" s="1"/>
    </row>
    <row r="107" spans="1:15" ht="48" x14ac:dyDescent="0.2">
      <c r="A107" s="7" t="s">
        <v>80</v>
      </c>
      <c r="B107" s="7" t="s">
        <v>174</v>
      </c>
      <c r="C107" s="23" t="s">
        <v>291</v>
      </c>
      <c r="D107" s="2" t="s">
        <v>292</v>
      </c>
      <c r="E107" s="21">
        <v>367882</v>
      </c>
      <c r="F107" s="14">
        <f t="shared" si="15"/>
        <v>1177222.4000000001</v>
      </c>
      <c r="G107" s="8">
        <v>3.2</v>
      </c>
      <c r="H107" s="3">
        <f t="shared" si="16"/>
        <v>640114.68000000005</v>
      </c>
      <c r="I107" s="4">
        <v>1.74</v>
      </c>
      <c r="J107" s="5">
        <f t="shared" si="17"/>
        <v>1.4600000000000002</v>
      </c>
      <c r="K107" s="17">
        <f t="shared" si="18"/>
        <v>537107.72000000009</v>
      </c>
      <c r="L107" s="6">
        <f t="shared" si="19"/>
        <v>0.45625000000000004</v>
      </c>
      <c r="M107" s="1"/>
      <c r="N107" s="1"/>
    </row>
    <row r="108" spans="1:15" ht="45" x14ac:dyDescent="0.2">
      <c r="A108" s="18" t="s">
        <v>222</v>
      </c>
      <c r="B108" s="18" t="s">
        <v>256</v>
      </c>
      <c r="C108" s="23" t="s">
        <v>327</v>
      </c>
      <c r="D108" s="2" t="s">
        <v>328</v>
      </c>
      <c r="E108" s="25">
        <v>662749</v>
      </c>
      <c r="F108" s="24">
        <f t="shared" si="15"/>
        <v>1809304.77</v>
      </c>
      <c r="G108" s="4">
        <v>2.73</v>
      </c>
      <c r="H108" s="24">
        <f t="shared" si="16"/>
        <v>695886.45000000007</v>
      </c>
      <c r="I108" s="4">
        <v>1.05</v>
      </c>
      <c r="J108" s="5">
        <f t="shared" si="17"/>
        <v>1.68</v>
      </c>
      <c r="K108" s="22">
        <f t="shared" si="18"/>
        <v>1113418.3199999998</v>
      </c>
      <c r="L108" s="6">
        <f t="shared" si="19"/>
        <v>0.61538461538461531</v>
      </c>
      <c r="M108" s="1"/>
      <c r="N108" s="1"/>
    </row>
    <row r="109" spans="1:15" ht="45" x14ac:dyDescent="0.2">
      <c r="A109" s="18" t="s">
        <v>223</v>
      </c>
      <c r="B109" s="18" t="s">
        <v>257</v>
      </c>
      <c r="C109" s="23" t="s">
        <v>265</v>
      </c>
      <c r="D109" s="2" t="s">
        <v>266</v>
      </c>
      <c r="E109" s="25">
        <v>263406</v>
      </c>
      <c r="F109" s="24">
        <f t="shared" si="15"/>
        <v>395109</v>
      </c>
      <c r="G109" s="4">
        <v>1.5</v>
      </c>
      <c r="H109" s="24">
        <f t="shared" si="16"/>
        <v>234431.34</v>
      </c>
      <c r="I109" s="4">
        <v>0.89</v>
      </c>
      <c r="J109" s="5">
        <f t="shared" si="17"/>
        <v>0.61</v>
      </c>
      <c r="K109" s="22">
        <f t="shared" si="18"/>
        <v>160677.66</v>
      </c>
      <c r="L109" s="6">
        <f t="shared" si="19"/>
        <v>0.40666666666666668</v>
      </c>
      <c r="M109" s="1"/>
      <c r="N109" s="1"/>
    </row>
    <row r="110" spans="1:15" ht="48" x14ac:dyDescent="0.2">
      <c r="A110" s="9" t="s">
        <v>81</v>
      </c>
      <c r="B110" s="9" t="s">
        <v>175</v>
      </c>
      <c r="C110" s="23" t="s">
        <v>329</v>
      </c>
      <c r="D110" s="2" t="s">
        <v>330</v>
      </c>
      <c r="E110" s="21">
        <v>98280</v>
      </c>
      <c r="F110" s="14">
        <f t="shared" si="15"/>
        <v>29484</v>
      </c>
      <c r="G110" s="10">
        <v>0.3</v>
      </c>
      <c r="H110" s="3">
        <f t="shared" si="16"/>
        <v>27518.400000000001</v>
      </c>
      <c r="I110" s="11">
        <v>0.28000000000000003</v>
      </c>
      <c r="J110" s="12">
        <f t="shared" si="17"/>
        <v>1.9999999999999962E-2</v>
      </c>
      <c r="K110" s="17">
        <f t="shared" si="18"/>
        <v>1965.5999999999985</v>
      </c>
      <c r="L110" s="6">
        <f t="shared" si="19"/>
        <v>6.6666666666666624E-2</v>
      </c>
      <c r="M110" s="1"/>
      <c r="N110" s="1"/>
      <c r="O110" s="13"/>
    </row>
    <row r="111" spans="1:15" ht="33.75" x14ac:dyDescent="0.2">
      <c r="A111" s="18" t="s">
        <v>224</v>
      </c>
      <c r="B111" s="18" t="s">
        <v>258</v>
      </c>
      <c r="C111" s="23" t="s">
        <v>269</v>
      </c>
      <c r="D111" s="2" t="s">
        <v>270</v>
      </c>
      <c r="E111" s="25">
        <v>48748</v>
      </c>
      <c r="F111" s="24">
        <f t="shared" si="15"/>
        <v>3851092</v>
      </c>
      <c r="G111" s="4">
        <v>79</v>
      </c>
      <c r="H111" s="24">
        <f t="shared" si="16"/>
        <v>2827384</v>
      </c>
      <c r="I111" s="4">
        <v>58</v>
      </c>
      <c r="J111" s="5">
        <f t="shared" si="17"/>
        <v>21</v>
      </c>
      <c r="K111" s="22">
        <f t="shared" si="18"/>
        <v>1023708</v>
      </c>
      <c r="L111" s="6">
        <f t="shared" si="19"/>
        <v>0.26582278481012656</v>
      </c>
      <c r="M111" s="1"/>
      <c r="N111" s="1"/>
    </row>
    <row r="112" spans="1:15" ht="36" x14ac:dyDescent="0.2">
      <c r="A112" s="7" t="s">
        <v>82</v>
      </c>
      <c r="B112" s="7" t="s">
        <v>176</v>
      </c>
      <c r="C112" s="23" t="s">
        <v>325</v>
      </c>
      <c r="D112" s="2" t="s">
        <v>326</v>
      </c>
      <c r="E112" s="21">
        <v>256750</v>
      </c>
      <c r="F112" s="14">
        <f t="shared" si="15"/>
        <v>1078350</v>
      </c>
      <c r="G112" s="8">
        <v>4.2</v>
      </c>
      <c r="H112" s="3">
        <f t="shared" si="16"/>
        <v>102700</v>
      </c>
      <c r="I112" s="4">
        <v>0.4</v>
      </c>
      <c r="J112" s="5">
        <f t="shared" si="17"/>
        <v>3.8000000000000003</v>
      </c>
      <c r="K112" s="17">
        <f t="shared" si="18"/>
        <v>975650</v>
      </c>
      <c r="L112" s="6">
        <f t="shared" si="19"/>
        <v>0.90476190476190477</v>
      </c>
      <c r="M112" s="1"/>
      <c r="N112" s="1"/>
    </row>
    <row r="113" spans="1:15" ht="45" x14ac:dyDescent="0.2">
      <c r="A113" s="18" t="s">
        <v>225</v>
      </c>
      <c r="B113" s="19" t="s">
        <v>259</v>
      </c>
      <c r="C113" s="23" t="s">
        <v>335</v>
      </c>
      <c r="D113" s="2" t="s">
        <v>336</v>
      </c>
      <c r="E113" s="25">
        <v>43604</v>
      </c>
      <c r="F113" s="24">
        <f t="shared" si="15"/>
        <v>202758.6</v>
      </c>
      <c r="G113" s="4">
        <v>4.6500000000000004</v>
      </c>
      <c r="H113" s="24">
        <f t="shared" si="16"/>
        <v>196218</v>
      </c>
      <c r="I113" s="4">
        <v>4.5</v>
      </c>
      <c r="J113" s="5">
        <f t="shared" si="17"/>
        <v>0.15000000000000036</v>
      </c>
      <c r="K113" s="22">
        <f t="shared" si="18"/>
        <v>6540.6000000000058</v>
      </c>
      <c r="L113" s="6">
        <f t="shared" si="19"/>
        <v>3.2258064516129059E-2</v>
      </c>
      <c r="M113" s="1"/>
      <c r="N113" s="1"/>
    </row>
    <row r="114" spans="1:15" ht="45" x14ac:dyDescent="0.2">
      <c r="A114" s="18" t="s">
        <v>226</v>
      </c>
      <c r="B114" s="18" t="s">
        <v>260</v>
      </c>
      <c r="C114" s="23" t="s">
        <v>311</v>
      </c>
      <c r="D114" s="2" t="s">
        <v>312</v>
      </c>
      <c r="E114" s="25">
        <v>6620</v>
      </c>
      <c r="F114" s="24">
        <f t="shared" si="15"/>
        <v>835907.4</v>
      </c>
      <c r="G114" s="4">
        <v>126.27</v>
      </c>
      <c r="H114" s="24">
        <f t="shared" si="16"/>
        <v>753091.20000000007</v>
      </c>
      <c r="I114" s="4">
        <v>113.76</v>
      </c>
      <c r="J114" s="5">
        <f t="shared" si="17"/>
        <v>12.509999999999991</v>
      </c>
      <c r="K114" s="22">
        <f t="shared" si="18"/>
        <v>82816.199999999953</v>
      </c>
      <c r="L114" s="6">
        <f t="shared" si="19"/>
        <v>9.9073414112615762E-2</v>
      </c>
      <c r="M114" s="1"/>
      <c r="N114" s="1"/>
    </row>
    <row r="115" spans="1:15" ht="45" x14ac:dyDescent="0.2">
      <c r="A115" s="18" t="s">
        <v>227</v>
      </c>
      <c r="B115" s="18" t="s">
        <v>261</v>
      </c>
      <c r="C115" s="23" t="s">
        <v>311</v>
      </c>
      <c r="D115" s="2" t="s">
        <v>312</v>
      </c>
      <c r="E115" s="25">
        <v>12058</v>
      </c>
      <c r="F115" s="24">
        <f t="shared" si="15"/>
        <v>1544147.48</v>
      </c>
      <c r="G115" s="4">
        <v>128.06</v>
      </c>
      <c r="H115" s="24">
        <f t="shared" si="16"/>
        <v>1326018.26</v>
      </c>
      <c r="I115" s="4">
        <v>109.97</v>
      </c>
      <c r="J115" s="5">
        <f t="shared" si="17"/>
        <v>18.090000000000003</v>
      </c>
      <c r="K115" s="22">
        <f t="shared" si="18"/>
        <v>218129.21999999997</v>
      </c>
      <c r="L115" s="6">
        <f t="shared" si="19"/>
        <v>0.14126190848039979</v>
      </c>
      <c r="M115" s="1"/>
      <c r="N115" s="1"/>
    </row>
    <row r="116" spans="1:15" ht="48" x14ac:dyDescent="0.2">
      <c r="A116" s="7" t="s">
        <v>83</v>
      </c>
      <c r="B116" s="7" t="s">
        <v>177</v>
      </c>
      <c r="C116" s="23" t="s">
        <v>313</v>
      </c>
      <c r="D116" s="2" t="s">
        <v>314</v>
      </c>
      <c r="E116" s="21">
        <v>815</v>
      </c>
      <c r="F116" s="14">
        <f t="shared" si="15"/>
        <v>2143.4499999999998</v>
      </c>
      <c r="G116" s="8">
        <v>2.63</v>
      </c>
      <c r="H116" s="3">
        <f t="shared" si="16"/>
        <v>2036.2774999999999</v>
      </c>
      <c r="I116" s="4">
        <v>2.4984999999999999</v>
      </c>
      <c r="J116" s="5">
        <f t="shared" si="17"/>
        <v>0.13149999999999995</v>
      </c>
      <c r="K116" s="17">
        <f t="shared" si="18"/>
        <v>107.1724999999999</v>
      </c>
      <c r="L116" s="6">
        <f t="shared" si="19"/>
        <v>4.9999999999999954E-2</v>
      </c>
      <c r="M116" s="1"/>
      <c r="N116" s="1"/>
    </row>
    <row r="117" spans="1:15" ht="48" x14ac:dyDescent="0.2">
      <c r="A117" s="7" t="s">
        <v>84</v>
      </c>
      <c r="B117" s="7" t="s">
        <v>178</v>
      </c>
      <c r="C117" s="23" t="s">
        <v>291</v>
      </c>
      <c r="D117" s="2" t="s">
        <v>292</v>
      </c>
      <c r="E117" s="21">
        <v>28314</v>
      </c>
      <c r="F117" s="14">
        <f t="shared" si="15"/>
        <v>848004.29999999993</v>
      </c>
      <c r="G117" s="8">
        <v>29.95</v>
      </c>
      <c r="H117" s="3">
        <f t="shared" si="16"/>
        <v>146666.51999999999</v>
      </c>
      <c r="I117" s="4">
        <v>5.18</v>
      </c>
      <c r="J117" s="5">
        <f t="shared" si="17"/>
        <v>24.77</v>
      </c>
      <c r="K117" s="17">
        <f t="shared" si="18"/>
        <v>701337.77999999991</v>
      </c>
      <c r="L117" s="6">
        <f t="shared" si="19"/>
        <v>0.82704507512520864</v>
      </c>
      <c r="M117" s="1"/>
      <c r="N117" s="1"/>
    </row>
    <row r="118" spans="1:15" ht="45" x14ac:dyDescent="0.2">
      <c r="A118" s="18" t="s">
        <v>228</v>
      </c>
      <c r="B118" s="18" t="s">
        <v>262</v>
      </c>
      <c r="C118" s="23" t="s">
        <v>267</v>
      </c>
      <c r="D118" s="2" t="s">
        <v>268</v>
      </c>
      <c r="E118" s="25">
        <v>14940</v>
      </c>
      <c r="F118" s="24">
        <f t="shared" si="15"/>
        <v>179280</v>
      </c>
      <c r="G118" s="4">
        <v>12</v>
      </c>
      <c r="H118" s="24">
        <f t="shared" si="16"/>
        <v>29880</v>
      </c>
      <c r="I118" s="4">
        <v>2</v>
      </c>
      <c r="J118" s="5">
        <f t="shared" si="17"/>
        <v>10</v>
      </c>
      <c r="K118" s="22">
        <f t="shared" si="18"/>
        <v>149400</v>
      </c>
      <c r="L118" s="6">
        <f t="shared" si="19"/>
        <v>0.83333333333333337</v>
      </c>
      <c r="M118" s="1"/>
      <c r="N118" s="1"/>
    </row>
    <row r="119" spans="1:15" ht="60" x14ac:dyDescent="0.2">
      <c r="A119" s="7" t="s">
        <v>85</v>
      </c>
      <c r="B119" s="7" t="s">
        <v>179</v>
      </c>
      <c r="C119" s="23" t="s">
        <v>337</v>
      </c>
      <c r="D119" s="2" t="s">
        <v>338</v>
      </c>
      <c r="E119" s="21">
        <v>428320</v>
      </c>
      <c r="F119" s="14">
        <f t="shared" si="15"/>
        <v>715294.4</v>
      </c>
      <c r="G119" s="8">
        <v>1.67</v>
      </c>
      <c r="H119" s="3">
        <f t="shared" si="16"/>
        <v>115646.40000000001</v>
      </c>
      <c r="I119" s="4">
        <v>0.27</v>
      </c>
      <c r="J119" s="5">
        <f t="shared" si="17"/>
        <v>1.4</v>
      </c>
      <c r="K119" s="17">
        <f t="shared" si="18"/>
        <v>599648</v>
      </c>
      <c r="L119" s="6">
        <f t="shared" si="19"/>
        <v>0.83832335329341312</v>
      </c>
      <c r="M119" s="1"/>
      <c r="N119" s="1"/>
    </row>
    <row r="120" spans="1:15" ht="36" x14ac:dyDescent="0.2">
      <c r="A120" s="7" t="s">
        <v>86</v>
      </c>
      <c r="B120" s="7" t="s">
        <v>180</v>
      </c>
      <c r="C120" s="23" t="s">
        <v>267</v>
      </c>
      <c r="D120" s="2" t="s">
        <v>268</v>
      </c>
      <c r="E120" s="21">
        <v>541427</v>
      </c>
      <c r="F120" s="14">
        <f t="shared" si="15"/>
        <v>276127.77</v>
      </c>
      <c r="G120" s="8">
        <v>0.51</v>
      </c>
      <c r="H120" s="3">
        <f t="shared" si="16"/>
        <v>151599.56000000003</v>
      </c>
      <c r="I120" s="4">
        <v>0.28000000000000003</v>
      </c>
      <c r="J120" s="5">
        <f t="shared" si="17"/>
        <v>0.22999999999999998</v>
      </c>
      <c r="K120" s="17">
        <f t="shared" si="18"/>
        <v>124528.20999999999</v>
      </c>
      <c r="L120" s="6">
        <f t="shared" si="19"/>
        <v>0.4509803921568627</v>
      </c>
      <c r="M120" s="1"/>
      <c r="N120" s="1"/>
    </row>
    <row r="121" spans="1:15" ht="48" x14ac:dyDescent="0.2">
      <c r="A121" s="9" t="s">
        <v>87</v>
      </c>
      <c r="B121" s="9" t="s">
        <v>181</v>
      </c>
      <c r="C121" s="23" t="s">
        <v>301</v>
      </c>
      <c r="D121" s="2" t="s">
        <v>302</v>
      </c>
      <c r="E121" s="21">
        <v>14400</v>
      </c>
      <c r="F121" s="14">
        <f t="shared" si="15"/>
        <v>56160</v>
      </c>
      <c r="G121" s="10">
        <v>3.9</v>
      </c>
      <c r="H121" s="3">
        <f t="shared" si="16"/>
        <v>50400</v>
      </c>
      <c r="I121" s="11">
        <v>3.5</v>
      </c>
      <c r="J121" s="12">
        <f t="shared" si="17"/>
        <v>0.39999999999999991</v>
      </c>
      <c r="K121" s="17">
        <f t="shared" si="18"/>
        <v>5760</v>
      </c>
      <c r="L121" s="6">
        <f t="shared" si="19"/>
        <v>0.10256410256410256</v>
      </c>
      <c r="M121" s="1"/>
      <c r="N121" s="1"/>
      <c r="O121" s="13"/>
    </row>
    <row r="122" spans="1:15" ht="33.75" x14ac:dyDescent="0.2">
      <c r="A122" s="18" t="s">
        <v>229</v>
      </c>
      <c r="B122" s="18" t="s">
        <v>263</v>
      </c>
      <c r="C122" s="23" t="s">
        <v>267</v>
      </c>
      <c r="D122" s="2" t="s">
        <v>268</v>
      </c>
      <c r="E122" s="25">
        <v>52696</v>
      </c>
      <c r="F122" s="24">
        <f t="shared" si="15"/>
        <v>2371320</v>
      </c>
      <c r="G122" s="4">
        <v>45</v>
      </c>
      <c r="H122" s="24">
        <f t="shared" si="16"/>
        <v>105392</v>
      </c>
      <c r="I122" s="4">
        <v>2</v>
      </c>
      <c r="J122" s="5">
        <f t="shared" si="17"/>
        <v>43</v>
      </c>
      <c r="K122" s="22">
        <f t="shared" si="18"/>
        <v>2265928</v>
      </c>
      <c r="L122" s="6">
        <f t="shared" si="19"/>
        <v>0.9555555555555556</v>
      </c>
      <c r="M122" s="1"/>
      <c r="N122" s="1"/>
    </row>
    <row r="123" spans="1:15" ht="36" x14ac:dyDescent="0.2">
      <c r="A123" s="7" t="s">
        <v>88</v>
      </c>
      <c r="B123" s="7" t="s">
        <v>182</v>
      </c>
      <c r="C123" s="23" t="s">
        <v>269</v>
      </c>
      <c r="D123" s="2" t="s">
        <v>270</v>
      </c>
      <c r="E123" s="21">
        <v>56706</v>
      </c>
      <c r="F123" s="14">
        <f t="shared" si="15"/>
        <v>178056.84</v>
      </c>
      <c r="G123" s="8">
        <v>3.14</v>
      </c>
      <c r="H123" s="3">
        <f t="shared" si="16"/>
        <v>56706</v>
      </c>
      <c r="I123" s="4">
        <v>1</v>
      </c>
      <c r="J123" s="5">
        <f t="shared" si="17"/>
        <v>2.14</v>
      </c>
      <c r="K123" s="17">
        <f t="shared" si="18"/>
        <v>121350.84</v>
      </c>
      <c r="L123" s="6">
        <f t="shared" si="19"/>
        <v>0.68152866242038213</v>
      </c>
      <c r="M123" s="1"/>
      <c r="N123" s="1"/>
    </row>
    <row r="124" spans="1:15" ht="48" x14ac:dyDescent="0.2">
      <c r="A124" s="7" t="s">
        <v>89</v>
      </c>
      <c r="B124" s="7" t="s">
        <v>183</v>
      </c>
      <c r="C124" s="23" t="s">
        <v>265</v>
      </c>
      <c r="D124" s="2" t="s">
        <v>266</v>
      </c>
      <c r="E124" s="21">
        <v>408870</v>
      </c>
      <c r="F124" s="14">
        <f t="shared" si="15"/>
        <v>1369714.5</v>
      </c>
      <c r="G124" s="8">
        <v>3.35</v>
      </c>
      <c r="H124" s="3">
        <f t="shared" si="16"/>
        <v>196257.6</v>
      </c>
      <c r="I124" s="4">
        <v>0.48</v>
      </c>
      <c r="J124" s="5">
        <f t="shared" si="17"/>
        <v>2.87</v>
      </c>
      <c r="K124" s="17">
        <f t="shared" si="18"/>
        <v>1173456.8999999999</v>
      </c>
      <c r="L124" s="6">
        <f t="shared" si="19"/>
        <v>0.85671641791044773</v>
      </c>
      <c r="M124" s="1"/>
      <c r="N124" s="1"/>
    </row>
    <row r="125" spans="1:15" ht="45" x14ac:dyDescent="0.2">
      <c r="A125" s="18" t="s">
        <v>230</v>
      </c>
      <c r="B125" s="18" t="s">
        <v>264</v>
      </c>
      <c r="C125" s="23" t="s">
        <v>313</v>
      </c>
      <c r="D125" s="2" t="s">
        <v>314</v>
      </c>
      <c r="E125" s="25">
        <v>16604</v>
      </c>
      <c r="F125" s="24">
        <f t="shared" si="15"/>
        <v>55623.4</v>
      </c>
      <c r="G125" s="4">
        <v>3.35</v>
      </c>
      <c r="H125" s="24">
        <f t="shared" si="16"/>
        <v>36528.800000000003</v>
      </c>
      <c r="I125" s="4">
        <v>2.2000000000000002</v>
      </c>
      <c r="J125" s="5">
        <f t="shared" si="17"/>
        <v>1.1499999999999999</v>
      </c>
      <c r="K125" s="22">
        <f t="shared" si="18"/>
        <v>19094.599999999999</v>
      </c>
      <c r="L125" s="6">
        <f t="shared" si="19"/>
        <v>0.34328358208955223</v>
      </c>
      <c r="M125" s="1"/>
      <c r="N125" s="1"/>
    </row>
    <row r="126" spans="1:15" ht="48" x14ac:dyDescent="0.2">
      <c r="A126" s="7" t="s">
        <v>90</v>
      </c>
      <c r="B126" s="7" t="s">
        <v>184</v>
      </c>
      <c r="C126" s="23" t="s">
        <v>271</v>
      </c>
      <c r="D126" s="2" t="s">
        <v>272</v>
      </c>
      <c r="E126" s="21">
        <v>73286</v>
      </c>
      <c r="F126" s="14">
        <f t="shared" si="15"/>
        <v>842056.14</v>
      </c>
      <c r="G126" s="8">
        <v>11.49</v>
      </c>
      <c r="H126" s="3">
        <f t="shared" si="16"/>
        <v>513002</v>
      </c>
      <c r="I126" s="4">
        <v>7</v>
      </c>
      <c r="J126" s="5">
        <f t="shared" si="17"/>
        <v>4.49</v>
      </c>
      <c r="K126" s="17">
        <f t="shared" si="18"/>
        <v>329054.14</v>
      </c>
      <c r="L126" s="6">
        <f t="shared" si="19"/>
        <v>0.3907745865970409</v>
      </c>
      <c r="M126" s="1"/>
      <c r="N126" s="1"/>
    </row>
    <row r="127" spans="1:15" ht="60" x14ac:dyDescent="0.2">
      <c r="A127" s="7" t="s">
        <v>91</v>
      </c>
      <c r="B127" s="7" t="s">
        <v>185</v>
      </c>
      <c r="C127" s="23" t="s">
        <v>303</v>
      </c>
      <c r="D127" s="2" t="s">
        <v>304</v>
      </c>
      <c r="E127" s="21">
        <v>91098</v>
      </c>
      <c r="F127" s="14">
        <f t="shared" si="15"/>
        <v>724229.1</v>
      </c>
      <c r="G127" s="8">
        <v>7.95</v>
      </c>
      <c r="H127" s="3">
        <f t="shared" si="16"/>
        <v>181285.02</v>
      </c>
      <c r="I127" s="4">
        <v>1.99</v>
      </c>
      <c r="J127" s="5">
        <f t="shared" si="17"/>
        <v>5.96</v>
      </c>
      <c r="K127" s="17">
        <f t="shared" si="18"/>
        <v>542944.07999999996</v>
      </c>
      <c r="L127" s="6">
        <f t="shared" si="19"/>
        <v>0.74968553459119491</v>
      </c>
      <c r="M127" s="1"/>
      <c r="N127" s="1"/>
    </row>
    <row r="128" spans="1:15" ht="36" x14ac:dyDescent="0.2">
      <c r="A128" s="7" t="s">
        <v>92</v>
      </c>
      <c r="B128" s="7" t="s">
        <v>186</v>
      </c>
      <c r="C128" s="23" t="s">
        <v>315</v>
      </c>
      <c r="D128" s="2" t="s">
        <v>316</v>
      </c>
      <c r="E128" s="21">
        <v>480986</v>
      </c>
      <c r="F128" s="14">
        <f t="shared" si="15"/>
        <v>1250563.6000000001</v>
      </c>
      <c r="G128" s="8">
        <v>2.6</v>
      </c>
      <c r="H128" s="3">
        <f t="shared" si="16"/>
        <v>384788.80000000005</v>
      </c>
      <c r="I128" s="4">
        <v>0.8</v>
      </c>
      <c r="J128" s="5">
        <f t="shared" si="17"/>
        <v>1.8</v>
      </c>
      <c r="K128" s="17">
        <f t="shared" si="18"/>
        <v>865774.8</v>
      </c>
      <c r="L128" s="6">
        <f t="shared" si="19"/>
        <v>0.69230769230769229</v>
      </c>
      <c r="M128" s="1"/>
      <c r="N128" s="1"/>
    </row>
    <row r="129" spans="1:15" ht="62.25" customHeight="1" x14ac:dyDescent="0.2">
      <c r="A129" s="7" t="s">
        <v>93</v>
      </c>
      <c r="B129" s="7" t="s">
        <v>187</v>
      </c>
      <c r="C129" s="23" t="s">
        <v>301</v>
      </c>
      <c r="D129" s="2" t="s">
        <v>302</v>
      </c>
      <c r="E129" s="21">
        <v>1326</v>
      </c>
      <c r="F129" s="14">
        <f t="shared" si="15"/>
        <v>25379.64</v>
      </c>
      <c r="G129" s="8">
        <v>19.14</v>
      </c>
      <c r="H129" s="3">
        <f t="shared" si="16"/>
        <v>13260</v>
      </c>
      <c r="I129" s="4">
        <v>10</v>
      </c>
      <c r="J129" s="5">
        <f t="shared" si="17"/>
        <v>9.14</v>
      </c>
      <c r="K129" s="22">
        <f t="shared" si="18"/>
        <v>12119.64</v>
      </c>
      <c r="L129" s="6">
        <f t="shared" si="19"/>
        <v>0.47753396029258099</v>
      </c>
      <c r="M129" s="1"/>
      <c r="N129" s="1"/>
      <c r="O129" s="15"/>
    </row>
    <row r="130" spans="1:15" ht="12" x14ac:dyDescent="0.25">
      <c r="M130" s="1"/>
      <c r="N130" s="1"/>
    </row>
    <row r="131" spans="1:15" ht="12" x14ac:dyDescent="0.25">
      <c r="M131" s="1"/>
      <c r="N131" s="1"/>
    </row>
    <row r="132" spans="1:15" ht="12" x14ac:dyDescent="0.25">
      <c r="M132" s="1"/>
      <c r="N132" s="1"/>
    </row>
    <row r="133" spans="1:15" ht="12" x14ac:dyDescent="0.25">
      <c r="M133" s="1"/>
      <c r="N133" s="1"/>
    </row>
    <row r="134" spans="1:15" ht="12" x14ac:dyDescent="0.25">
      <c r="M134" s="1"/>
      <c r="N134" s="1"/>
    </row>
    <row r="135" spans="1:15" ht="12" x14ac:dyDescent="0.25">
      <c r="M135" s="1"/>
      <c r="N135" s="1"/>
    </row>
    <row r="136" spans="1:15" ht="12" x14ac:dyDescent="0.25">
      <c r="M136" s="1"/>
      <c r="N136" s="1"/>
    </row>
  </sheetData>
  <sheetProtection password="8968" sheet="1" objects="1" scenarios="1"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Silva</dc:creator>
  <cp:lastModifiedBy>Byron Vargas</cp:lastModifiedBy>
  <dcterms:created xsi:type="dcterms:W3CDTF">2016-06-01T15:05:28Z</dcterms:created>
  <dcterms:modified xsi:type="dcterms:W3CDTF">2016-06-09T15:04:02Z</dcterms:modified>
</cp:coreProperties>
</file>