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abla de Cálculo" sheetId="2" r:id="rId1"/>
    <sheet name="Inflación" sheetId="1" r:id="rId2"/>
    <sheet name="Hoja1" sheetId="3" state="hidden" r:id="rId3"/>
  </sheets>
  <definedNames>
    <definedName name="_xlnm.Print_Area" localSheetId="0">'Tabla de Cálculo'!$A$3:$G$18</definedName>
  </definedNames>
  <calcPr calcId="145621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C42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H3" i="1" l="1"/>
  <c r="H2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C2" i="1"/>
  <c r="G7" i="2" l="1"/>
  <c r="G8" i="2"/>
  <c r="G9" i="2"/>
  <c r="G10" i="2"/>
  <c r="G6" i="2"/>
  <c r="G11" i="2" l="1"/>
  <c r="C15" i="2" s="1"/>
</calcChain>
</file>

<file path=xl/comments1.xml><?xml version="1.0" encoding="utf-8"?>
<comments xmlns="http://schemas.openxmlformats.org/spreadsheetml/2006/main">
  <authors>
    <author>Paul Proaño</author>
    <author>Lisett Lalama</author>
  </authors>
  <commentList>
    <comment ref="A5" authorId="0">
      <text>
        <r>
          <rPr>
            <sz val="9"/>
            <color indexed="81"/>
            <rFont val="Tahoma"/>
            <family val="2"/>
          </rPr>
          <t xml:space="preserve">Ingrese el código del Procedimiento de Contratación que será objeto de análisis. </t>
        </r>
      </text>
    </comment>
    <comment ref="B5" authorId="0">
      <text>
        <r>
          <rPr>
            <sz val="9"/>
            <color indexed="81"/>
            <rFont val="Tahoma"/>
            <family val="2"/>
          </rPr>
          <t>Ingrese el nombre de la Entidad Contratante que publicó el procedimiento de contratación que será objeto de este análisis.</t>
        </r>
      </text>
    </comment>
    <comment ref="C5" authorId="0">
      <text>
        <r>
          <rPr>
            <sz val="9"/>
            <color indexed="81"/>
            <rFont val="Tahoma"/>
            <family val="2"/>
          </rPr>
          <t>Seleccione el año en que se adjudicó el procedimiento de contratación que será objeto de análisis.</t>
        </r>
      </text>
    </comment>
    <comment ref="D5" authorId="0">
      <text>
        <r>
          <rPr>
            <sz val="9"/>
            <color indexed="81"/>
            <rFont val="Tahoma"/>
            <family val="2"/>
          </rPr>
          <t>Seleccione el mes en que se adjudicó el procedimiento de contratación que será objeto de análisis.</t>
        </r>
      </text>
    </comment>
    <comment ref="E5" authorId="0">
      <text>
        <r>
          <rPr>
            <sz val="9"/>
            <color indexed="81"/>
            <rFont val="Tahoma"/>
            <family val="2"/>
          </rPr>
          <t>Cálculo de la inflación acumulada correspondiente al mes y año de adjudicación.Se calcula de forma automática de acuerdo a los datos ingresados.</t>
        </r>
      </text>
    </comment>
    <comment ref="F5" authorId="1">
      <text>
        <r>
          <rPr>
            <sz val="9"/>
            <color indexed="81"/>
            <rFont val="Tahoma"/>
            <family val="2"/>
          </rPr>
          <t>Ingrese el Valor Unitario Adjudicado más bajo.</t>
        </r>
      </text>
    </comment>
    <comment ref="G5" authorId="1">
      <text>
        <r>
          <rPr>
            <sz val="9"/>
            <color indexed="81"/>
            <rFont val="Tahoma"/>
            <family val="2"/>
          </rPr>
          <t>Presupuesto Referencial Unitario actualizado</t>
        </r>
      </text>
    </comment>
    <comment ref="C13" authorId="0">
      <text>
        <r>
          <rPr>
            <sz val="9"/>
            <color indexed="81"/>
            <rFont val="Tahoma"/>
            <family val="2"/>
          </rPr>
          <t>Ingrese el Valor Unitario Actual más bajo del Mercado.</t>
        </r>
      </text>
    </comment>
  </commentList>
</comments>
</file>

<file path=xl/sharedStrings.xml><?xml version="1.0" encoding="utf-8"?>
<sst xmlns="http://schemas.openxmlformats.org/spreadsheetml/2006/main" count="76" uniqueCount="30">
  <si>
    <t>Índice</t>
  </si>
  <si>
    <t>Julio</t>
  </si>
  <si>
    <t>Mes</t>
  </si>
  <si>
    <t>Inflación Mensual</t>
  </si>
  <si>
    <t>Inflación Anual</t>
  </si>
  <si>
    <t>Inflación Acumulada</t>
  </si>
  <si>
    <t>Año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</si>
  <si>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</si>
  <si>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</si>
  <si>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</si>
  <si>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</si>
  <si>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</si>
  <si>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</si>
  <si>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</si>
  <si>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</si>
  <si>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</si>
  <si>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</si>
  <si>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</si>
  <si>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Fuente Inflación utilizada: www.ecuadorencifras.gob.ec</t>
  </si>
  <si>
    <t>Código Procedimiento</t>
  </si>
  <si>
    <t>Entidad</t>
  </si>
  <si>
    <t>Valor Unitario Actual</t>
  </si>
  <si>
    <t>Año/Mes</t>
  </si>
  <si>
    <t>Valor Unitario Mínimo</t>
  </si>
  <si>
    <t>Valor Unitario Adjudicado</t>
  </si>
  <si>
    <t xml:space="preserve">Valor Unitario Actual más bajo del Mercado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</si>
  <si>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Recuerde que debe verificar que el último mes tomado en cuenta en la actualización del presupuesto referencial sea el último mes reportado por el Instituto Nacional de Estadística y Censos - INEC en el siguiente link: </t>
    </r>
    <r>
      <rPr>
        <b/>
        <sz val="8"/>
        <color theme="3"/>
        <rFont val="Calibri"/>
        <family val="2"/>
        <scheme val="minor"/>
      </rPr>
      <t>http://www.ecuadorencifras.gob.ec/indice-de-precios-al-consumidor/</t>
    </r>
  </si>
  <si>
    <t>Inflación Acumulada para cálculo</t>
  </si>
  <si>
    <t>CÁLCULO DEL PRESUPUESTO REFERENCIAL A SER UTILIZADO EN UN PROCEDIMIENTO DE CONTRATACIÓN PARA LA ADQUISICIÓN DE BIENES O PRESTACIÓN DE SERVICIOS.</t>
  </si>
  <si>
    <t>Actualizada a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</si>
</sst>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10" fontId="0" fillId="0" borderId="1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0" fontId="7" fillId="3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5" borderId="0" xfId="0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0" fontId="0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10" fontId="0" fillId="0" borderId="1" xfId="1" applyNumberFormat="1" applyFont="1" applyBorder="1" applyAlignment="1" applyProtection="1">
      <alignment horizontal="center"/>
    </xf>
    <xf numFmtId="10" fontId="3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/>
    </xf>
    <xf numFmtId="164" fontId="0" fillId="0" borderId="1" xfId="1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10" fontId="0" fillId="0" borderId="0" xfId="0" applyNumberFormat="1" applyProtection="1"/>
    <xf numFmtId="9" fontId="0" fillId="0" borderId="0" xfId="0" applyNumberFormat="1" applyProtection="1"/>
    <xf numFmtId="0" fontId="2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65" fontId="2" fillId="4" borderId="4" xfId="0" applyNumberFormat="1" applyFont="1" applyFill="1" applyBorder="1" applyAlignment="1" applyProtection="1">
      <alignment horizontal="center" vertical="center" wrapText="1"/>
    </xf>
    <xf numFmtId="165" fontId="2" fillId="4" borderId="11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0</xdr:rowOff>
    </xdr:from>
    <xdr:to>
      <xdr:col>0</xdr:col>
      <xdr:colOff>1679257</xdr:colOff>
      <xdr:row>1</xdr:row>
      <xdr:rowOff>237807</xdr:rowOff>
    </xdr:to>
    <xdr:pic>
      <xdr:nvPicPr>
        <xdr:cNvPr id="2" name="1 Imagen" descr="Servicio Nacional de Contratación Públic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" y="0"/>
          <a:ext cx="1639570" cy="531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abSelected="1" zoomScaleNormal="100" zoomScaleSheetLayoutView="130" workbookViewId="0">
      <selection activeCell="A12" sqref="A12"/>
    </sheetView>
  </sheetViews>
  <sheetFormatPr baseColWidth="10" defaultRowHeight="15" x14ac:dyDescent="0.25"/>
  <cols>
    <col min="1" max="1" width="26.85546875" style="5" bestFit="1" customWidth="1"/>
    <col min="2" max="2" width="15.5703125" style="5" customWidth="1"/>
    <col min="3" max="3" width="12.7109375" style="5" customWidth="1"/>
    <col min="4" max="5" width="13.5703125" style="5" customWidth="1"/>
    <col min="6" max="6" width="13.5703125" style="5" bestFit="1" customWidth="1"/>
    <col min="7" max="7" width="29.140625" style="5" customWidth="1"/>
    <col min="8" max="15" width="11.42578125" style="38"/>
    <col min="16" max="16384" width="11.42578125" style="6"/>
  </cols>
  <sheetData>
    <row r="1" spans="1:7" ht="23.25" customHeight="1" x14ac:dyDescent="0.25">
      <c r="A1" s="39"/>
      <c r="B1" s="39"/>
      <c r="C1" s="39"/>
      <c r="D1" s="39"/>
      <c r="E1" s="39"/>
      <c r="F1" s="39"/>
      <c r="G1" s="39"/>
    </row>
    <row r="2" spans="1:7" ht="23.25" customHeight="1" x14ac:dyDescent="0.25">
      <c r="A2" s="39"/>
      <c r="B2" s="39"/>
      <c r="C2" s="39"/>
      <c r="D2" s="39"/>
      <c r="E2" s="39"/>
      <c r="F2" s="39"/>
      <c r="G2" s="39"/>
    </row>
    <row r="3" spans="1:7" ht="32.25" customHeight="1" x14ac:dyDescent="0.25">
      <c r="A3" s="50" t="s">
        <v>28</v>
      </c>
      <c r="B3" s="50"/>
      <c r="C3" s="50"/>
      <c r="D3" s="50"/>
      <c r="E3" s="50"/>
      <c r="F3" s="50"/>
      <c r="G3" s="50"/>
    </row>
    <row r="4" spans="1:7" ht="15.75" thickBot="1" x14ac:dyDescent="0.3">
      <c r="A4" s="45"/>
      <c r="B4" s="45"/>
      <c r="C4" s="45"/>
      <c r="D4" s="45"/>
      <c r="E4" s="45"/>
      <c r="F4" s="45"/>
      <c r="G4" s="45"/>
    </row>
    <row r="5" spans="1:7" ht="30.75" thickBot="1" x14ac:dyDescent="0.3">
      <c r="A5" s="46" t="s">
        <v>19</v>
      </c>
      <c r="B5" s="46" t="s">
        <v>20</v>
      </c>
      <c r="C5" s="47" t="s">
        <v>6</v>
      </c>
      <c r="D5" s="46" t="s">
        <v>2</v>
      </c>
      <c r="E5" s="46" t="s">
        <v>5</v>
      </c>
      <c r="F5" s="48" t="s">
        <v>24</v>
      </c>
      <c r="G5" s="47" t="s">
        <v>21</v>
      </c>
    </row>
    <row r="6" spans="1:7" ht="15" customHeight="1" x14ac:dyDescent="0.25">
      <c r="A6" s="13"/>
      <c r="B6" s="13"/>
      <c r="C6" s="7"/>
      <c r="D6" s="7"/>
      <c r="E6" s="14" t="str">
        <f>IFERROR(VLOOKUP((CONCATENATE(C6,D6)),Inflación!$C$2:$H$33,6,0),"")</f>
        <v/>
      </c>
      <c r="F6" s="31"/>
      <c r="G6" s="34" t="str">
        <f t="shared" ref="G6:G10" si="0">IFERROR(+F6*(1+E6),"")</f>
        <v/>
      </c>
    </row>
    <row r="7" spans="1:7" x14ac:dyDescent="0.25">
      <c r="A7" s="28"/>
      <c r="B7" s="28"/>
      <c r="C7" s="9"/>
      <c r="D7" s="29"/>
      <c r="E7" s="14" t="str">
        <f>IFERROR(VLOOKUP((CONCATENATE(C7,D7)),Inflación!$C$2:$H$33,6,0),"")</f>
        <v/>
      </c>
      <c r="F7" s="32"/>
      <c r="G7" s="34" t="str">
        <f t="shared" si="0"/>
        <v/>
      </c>
    </row>
    <row r="8" spans="1:7" x14ac:dyDescent="0.25">
      <c r="A8" s="8"/>
      <c r="B8" s="8"/>
      <c r="C8" s="9"/>
      <c r="D8" s="29"/>
      <c r="E8" s="14" t="str">
        <f>IFERROR(VLOOKUP((CONCATENATE(C8,D8)),Inflación!$C$2:$H$33,6,0),"")</f>
        <v/>
      </c>
      <c r="F8" s="32"/>
      <c r="G8" s="34" t="str">
        <f t="shared" si="0"/>
        <v/>
      </c>
    </row>
    <row r="9" spans="1:7" x14ac:dyDescent="0.25">
      <c r="A9" s="10"/>
      <c r="B9" s="10"/>
      <c r="C9" s="9"/>
      <c r="D9" s="29"/>
      <c r="E9" s="14" t="str">
        <f>IFERROR(VLOOKUP((CONCATENATE(C9,D9)),Inflación!$C$2:$H$33,6,0),"")</f>
        <v/>
      </c>
      <c r="F9" s="32"/>
      <c r="G9" s="34" t="str">
        <f t="shared" si="0"/>
        <v/>
      </c>
    </row>
    <row r="10" spans="1:7" ht="15.75" thickBot="1" x14ac:dyDescent="0.3">
      <c r="A10" s="11"/>
      <c r="B10" s="11"/>
      <c r="C10" s="12"/>
      <c r="D10" s="30"/>
      <c r="E10" s="14" t="str">
        <f>IFERROR(VLOOKUP((CONCATENATE(C10,D10)),Inflación!$C$2:$H$33,6,0),"")</f>
        <v/>
      </c>
      <c r="F10" s="33"/>
      <c r="G10" s="35" t="str">
        <f t="shared" si="0"/>
        <v/>
      </c>
    </row>
    <row r="11" spans="1:7" ht="15.75" thickBot="1" x14ac:dyDescent="0.3">
      <c r="A11" s="40"/>
      <c r="B11" s="40"/>
      <c r="C11" s="40"/>
      <c r="D11" s="40"/>
      <c r="E11" s="40"/>
      <c r="F11" s="41"/>
      <c r="G11" s="36">
        <f>MIN(G6:G10)</f>
        <v>0</v>
      </c>
    </row>
    <row r="12" spans="1:7" ht="15.75" thickBot="1" x14ac:dyDescent="0.3">
      <c r="A12" s="42"/>
      <c r="B12" s="15"/>
      <c r="C12" s="15"/>
      <c r="D12" s="15"/>
      <c r="E12" s="15"/>
      <c r="F12" s="15"/>
      <c r="G12" s="15"/>
    </row>
    <row r="13" spans="1:7" ht="23.25" customHeight="1" thickBot="1" x14ac:dyDescent="0.3">
      <c r="A13" s="52" t="s">
        <v>25</v>
      </c>
      <c r="B13" s="53"/>
      <c r="C13" s="37"/>
      <c r="D13" s="15"/>
      <c r="E13" s="15"/>
      <c r="F13" s="15"/>
      <c r="G13" s="15"/>
    </row>
    <row r="14" spans="1:7" ht="23.25" customHeight="1" thickBot="1" x14ac:dyDescent="0.3">
      <c r="A14" s="43"/>
      <c r="B14" s="43"/>
      <c r="C14" s="15"/>
      <c r="D14" s="15"/>
      <c r="E14" s="15"/>
      <c r="F14" s="15"/>
      <c r="G14" s="15"/>
    </row>
    <row r="15" spans="1:7" ht="23.25" customHeight="1" thickBot="1" x14ac:dyDescent="0.3">
      <c r="A15" s="54" t="s">
        <v>23</v>
      </c>
      <c r="B15" s="55"/>
      <c r="C15" s="44">
        <f>MIN(G11,C13)</f>
        <v>0</v>
      </c>
      <c r="D15" s="15"/>
      <c r="E15" s="15"/>
      <c r="F15" s="15"/>
      <c r="G15" s="15"/>
    </row>
    <row r="16" spans="1:7" ht="23.25" x14ac:dyDescent="0.25">
      <c r="A16" s="15" t="s">
        <v>18</v>
      </c>
      <c r="B16" s="42"/>
      <c r="C16" s="42"/>
      <c r="D16" s="42"/>
      <c r="E16" s="42"/>
      <c r="F16" s="42"/>
      <c r="G16" s="42"/>
    </row>
    <row r="17" spans="1:7" x14ac:dyDescent="0.25">
      <c r="A17" s="42" t="s">
        <v>29</v>
      </c>
      <c r="B17" s="40"/>
      <c r="C17" s="40"/>
      <c r="D17" s="40"/>
      <c r="E17" s="40"/>
      <c r="F17" s="40"/>
      <c r="G17" s="40"/>
    </row>
    <row r="18" spans="1:7" ht="35.25" customHeight="1" x14ac:dyDescent="0.25">
      <c r="A18" s="51" t="s">
        <v>26</v>
      </c>
      <c r="B18" s="51"/>
      <c r="C18" s="51"/>
      <c r="D18" s="51"/>
      <c r="E18" s="51"/>
      <c r="F18" s="51"/>
      <c r="G18" s="51"/>
    </row>
    <row r="19" spans="1:7" x14ac:dyDescent="0.25">
      <c r="A19" s="39"/>
      <c r="B19" s="39"/>
      <c r="C19" s="39"/>
      <c r="D19" s="39"/>
      <c r="E19" s="39"/>
      <c r="F19" s="39"/>
      <c r="G19" s="39"/>
    </row>
    <row r="20" spans="1:7" x14ac:dyDescent="0.25">
      <c r="A20" s="39"/>
      <c r="B20" s="39"/>
      <c r="C20" s="39"/>
      <c r="D20" s="39"/>
      <c r="E20" s="39"/>
      <c r="F20" s="39"/>
      <c r="G20" s="39"/>
    </row>
    <row r="21" spans="1:7" x14ac:dyDescent="0.25">
      <c r="A21" s="39"/>
      <c r="B21" s="39"/>
      <c r="C21" s="39"/>
      <c r="D21" s="39"/>
      <c r="E21" s="39"/>
      <c r="F21" s="39"/>
      <c r="G21" s="39"/>
    </row>
    <row r="22" spans="1:7" x14ac:dyDescent="0.25">
      <c r="A22" s="39"/>
      <c r="B22" s="39"/>
      <c r="C22" s="39"/>
      <c r="D22" s="39"/>
      <c r="E22" s="39"/>
      <c r="F22" s="39"/>
      <c r="G22" s="39"/>
    </row>
    <row r="23" spans="1:7" x14ac:dyDescent="0.25">
      <c r="A23" s="39"/>
      <c r="B23" s="39"/>
      <c r="C23" s="39"/>
      <c r="D23" s="39"/>
      <c r="E23" s="39"/>
      <c r="F23" s="39"/>
      <c r="G23" s="39"/>
    </row>
    <row r="24" spans="1:7" x14ac:dyDescent="0.25">
      <c r="A24" s="39"/>
      <c r="B24" s="39"/>
      <c r="C24" s="39"/>
      <c r="D24" s="39"/>
      <c r="E24" s="39"/>
      <c r="F24" s="39"/>
      <c r="G24" s="39"/>
    </row>
    <row r="25" spans="1:7" x14ac:dyDescent="0.25">
      <c r="A25" s="39"/>
      <c r="B25" s="39"/>
      <c r="C25" s="39"/>
      <c r="D25" s="39"/>
      <c r="E25" s="39"/>
      <c r="F25" s="39"/>
      <c r="G25" s="39"/>
    </row>
    <row r="26" spans="1:7" x14ac:dyDescent="0.25">
      <c r="A26" s="39"/>
      <c r="B26" s="39"/>
      <c r="C26" s="39"/>
      <c r="D26" s="39"/>
      <c r="E26" s="39"/>
      <c r="F26" s="39"/>
      <c r="G26" s="39"/>
    </row>
  </sheetData>
  <sheetProtection sheet="1" objects="1" scenarios="1"/>
  <mergeCells count="4">
    <mergeCell ref="A3:G3"/>
    <mergeCell ref="A18:G18"/>
    <mergeCell ref="A13:B13"/>
    <mergeCell ref="A15:B15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Hoja1!B$2:B$13</xm:f>
          </x14:formula1>
          <xm:sqref>D6:D10</xm:sqref>
        </x14:dataValidation>
        <x14:dataValidation type="list" allowBlank="1" showInputMessage="1" showErrorMessage="1">
          <x14:formula1>
            <xm:f>Hoja1!A$2:A$5</xm:f>
          </x14:formula1>
          <xm:sqref>C6:C10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6" zoomScale="85" zoomScaleNormal="85" workbookViewId="0">
      <selection activeCell="E22" sqref="E22:E33"/>
    </sheetView>
  </sheetViews>
  <sheetFormatPr baseColWidth="10" defaultRowHeight="15" x14ac:dyDescent="0.25"/>
  <cols>
    <col min="1" max="1" width="11.42578125" style="4"/>
    <col min="2" max="2" width="11.42578125" style="4" bestFit="1" customWidth="1"/>
    <col min="3" max="3" width="15.42578125" style="4" customWidth="1"/>
    <col min="4" max="7" width="11.42578125" style="4"/>
    <col min="8" max="8" width="19.42578125" style="4" customWidth="1"/>
    <col min="9" max="9" width="20.140625" style="4" customWidth="1"/>
    <col min="10" max="10" width="12.140625" style="4" customWidth="1"/>
    <col min="11" max="12" width="11.42578125" style="4" customWidth="1"/>
    <col min="13" max="16384" width="11.42578125" style="4"/>
  </cols>
  <sheetData>
    <row r="1" spans="1:9" s="25" customFormat="1" ht="30" x14ac:dyDescent="0.25">
      <c r="A1" s="17" t="s">
        <v>6</v>
      </c>
      <c r="B1" s="17" t="s">
        <v>2</v>
      </c>
      <c r="C1" s="17" t="s">
        <v>22</v>
      </c>
      <c r="D1" s="17" t="s">
        <v>0</v>
      </c>
      <c r="E1" s="17" t="s">
        <v>3</v>
      </c>
      <c r="F1" s="17" t="s">
        <v>4</v>
      </c>
      <c r="G1" s="17" t="s">
        <v>5</v>
      </c>
      <c r="H1" s="17" t="s">
        <v>27</v>
      </c>
    </row>
    <row r="2" spans="1:9" s="25" customFormat="1" x14ac:dyDescent="0.25">
      <c r="A2" s="18">
        <v>2014</v>
      </c>
      <c r="B2" s="19" t="s">
        <v>7</v>
      </c>
      <c r="C2" s="19" t="str">
        <f t="shared" ref="C2:C42" si="0">CONCATENATE(A2,B2)</f>
        <v>2014Agosto</v>
      </c>
      <c r="D2" s="20">
        <v>149.13</v>
      </c>
      <c r="E2" s="21">
        <v>2.0999999999999999E-3</v>
      </c>
      <c r="F2" s="21">
        <v>4.1500000000000002E-2</v>
      </c>
      <c r="G2" s="21">
        <v>2.52E-2</v>
      </c>
      <c r="H2" s="22">
        <f>SUM(E2:E42)</f>
        <v>6.1889999999999987E-2</v>
      </c>
    </row>
    <row r="3" spans="1:9" s="25" customFormat="1" x14ac:dyDescent="0.25">
      <c r="A3" s="18">
        <v>2014</v>
      </c>
      <c r="B3" s="19" t="s">
        <v>8</v>
      </c>
      <c r="C3" s="19" t="str">
        <f t="shared" si="0"/>
        <v>2014Septiembre</v>
      </c>
      <c r="D3" s="20">
        <v>150.04</v>
      </c>
      <c r="E3" s="21">
        <v>6.1000000000000004E-3</v>
      </c>
      <c r="F3" s="21">
        <v>4.19E-2</v>
      </c>
      <c r="G3" s="21">
        <v>3.15E-2</v>
      </c>
      <c r="H3" s="22">
        <f>SUM(E3:E42)</f>
        <v>5.9789999999999982E-2</v>
      </c>
    </row>
    <row r="4" spans="1:9" s="25" customFormat="1" x14ac:dyDescent="0.25">
      <c r="A4" s="18">
        <v>2014</v>
      </c>
      <c r="B4" s="19" t="s">
        <v>9</v>
      </c>
      <c r="C4" s="19" t="str">
        <f t="shared" si="0"/>
        <v>2014Octubre</v>
      </c>
      <c r="D4" s="20">
        <v>150.34</v>
      </c>
      <c r="E4" s="21">
        <v>2E-3</v>
      </c>
      <c r="F4" s="21">
        <v>3.9800000000000002E-2</v>
      </c>
      <c r="G4" s="21">
        <v>3.3599999999999998E-2</v>
      </c>
      <c r="H4" s="22">
        <f>SUM(E4:E42)</f>
        <v>5.3689999999999988E-2</v>
      </c>
    </row>
    <row r="5" spans="1:9" s="25" customFormat="1" x14ac:dyDescent="0.25">
      <c r="A5" s="18">
        <v>2014</v>
      </c>
      <c r="B5" s="19" t="s">
        <v>10</v>
      </c>
      <c r="C5" s="19" t="str">
        <f t="shared" si="0"/>
        <v>2014Noviembre</v>
      </c>
      <c r="D5" s="20">
        <v>150.62</v>
      </c>
      <c r="E5" s="21">
        <v>1.8E-3</v>
      </c>
      <c r="F5" s="21">
        <v>3.7600000000000001E-2</v>
      </c>
      <c r="G5" s="21">
        <v>3.5499999999999997E-2</v>
      </c>
      <c r="H5" s="22">
        <f>SUM(E5:E42)</f>
        <v>5.1689999999999986E-2</v>
      </c>
    </row>
    <row r="6" spans="1:9" s="25" customFormat="1" x14ac:dyDescent="0.25">
      <c r="A6" s="18">
        <v>2014</v>
      </c>
      <c r="B6" s="19" t="s">
        <v>11</v>
      </c>
      <c r="C6" s="19" t="str">
        <f t="shared" si="0"/>
        <v>2014Diciembre</v>
      </c>
      <c r="D6" s="20">
        <v>150.79</v>
      </c>
      <c r="E6" s="21">
        <v>1.1000000000000001E-3</v>
      </c>
      <c r="F6" s="21">
        <v>3.6700000000000003E-2</v>
      </c>
      <c r="G6" s="21">
        <v>3.6700000000000003E-2</v>
      </c>
      <c r="H6" s="22">
        <f>SUM(E6:E42)</f>
        <v>4.988999999999999E-2</v>
      </c>
    </row>
    <row r="7" spans="1:9" s="25" customFormat="1" x14ac:dyDescent="0.25">
      <c r="A7" s="18">
        <v>2015</v>
      </c>
      <c r="B7" s="19" t="s">
        <v>12</v>
      </c>
      <c r="C7" s="19" t="str">
        <f t="shared" si="0"/>
        <v>2015Enero</v>
      </c>
      <c r="D7" s="20">
        <v>101.24</v>
      </c>
      <c r="E7" s="21">
        <v>5.8999999999999999E-3</v>
      </c>
      <c r="F7" s="21">
        <v>3.5299999999999998E-2</v>
      </c>
      <c r="G7" s="21">
        <v>5.8999999999999999E-3</v>
      </c>
      <c r="H7" s="22">
        <f>SUM(E7:E42)</f>
        <v>4.8789999999999993E-2</v>
      </c>
    </row>
    <row r="8" spans="1:9" s="25" customFormat="1" x14ac:dyDescent="0.25">
      <c r="A8" s="18">
        <v>2015</v>
      </c>
      <c r="B8" s="19" t="s">
        <v>13</v>
      </c>
      <c r="C8" s="19" t="str">
        <f t="shared" si="0"/>
        <v>2015Febrero</v>
      </c>
      <c r="D8" s="20">
        <v>101.86</v>
      </c>
      <c r="E8" s="21">
        <v>6.1000000000000004E-3</v>
      </c>
      <c r="F8" s="21">
        <v>4.0500000000000001E-2</v>
      </c>
      <c r="G8" s="21">
        <v>1.21E-2</v>
      </c>
      <c r="H8" s="22">
        <f>SUM(E8:E42)</f>
        <v>4.2889999999999998E-2</v>
      </c>
    </row>
    <row r="9" spans="1:9" s="25" customFormat="1" x14ac:dyDescent="0.25">
      <c r="A9" s="18">
        <v>2015</v>
      </c>
      <c r="B9" s="19" t="s">
        <v>14</v>
      </c>
      <c r="C9" s="19" t="str">
        <f t="shared" si="0"/>
        <v>2015Marzo</v>
      </c>
      <c r="D9" s="20">
        <v>102.28</v>
      </c>
      <c r="E9" s="21">
        <v>4.1000000000000003E-3</v>
      </c>
      <c r="F9" s="21">
        <v>3.7600000000000001E-2</v>
      </c>
      <c r="G9" s="21">
        <v>1.6299999999999999E-2</v>
      </c>
      <c r="H9" s="22">
        <f>SUM(E9:E42)</f>
        <v>3.6789999999999996E-2</v>
      </c>
    </row>
    <row r="10" spans="1:9" s="25" customFormat="1" x14ac:dyDescent="0.25">
      <c r="A10" s="18">
        <v>2015</v>
      </c>
      <c r="B10" s="19" t="s">
        <v>15</v>
      </c>
      <c r="C10" s="19" t="str">
        <f t="shared" si="0"/>
        <v>2015Abril</v>
      </c>
      <c r="D10" s="20">
        <v>103.14</v>
      </c>
      <c r="E10" s="21">
        <v>8.3999999999999995E-3</v>
      </c>
      <c r="F10" s="21">
        <v>4.3200000000000002E-2</v>
      </c>
      <c r="G10" s="21">
        <v>2.4799999999999999E-2</v>
      </c>
      <c r="H10" s="22">
        <f>SUM(E10:E42)</f>
        <v>3.2689999999999997E-2</v>
      </c>
    </row>
    <row r="11" spans="1:9" s="25" customFormat="1" x14ac:dyDescent="0.25">
      <c r="A11" s="18">
        <v>2015</v>
      </c>
      <c r="B11" s="19" t="s">
        <v>16</v>
      </c>
      <c r="C11" s="19" t="str">
        <f t="shared" si="0"/>
        <v>2015Mayo</v>
      </c>
      <c r="D11" s="20">
        <v>103.32</v>
      </c>
      <c r="E11" s="21">
        <v>1.8E-3</v>
      </c>
      <c r="F11" s="21">
        <v>4.5499999999999999E-2</v>
      </c>
      <c r="G11" s="21">
        <v>2.6599999999999999E-2</v>
      </c>
      <c r="H11" s="22">
        <f>SUM(E11:E42)</f>
        <v>2.4289999999999999E-2</v>
      </c>
    </row>
    <row r="12" spans="1:9" s="25" customFormat="1" x14ac:dyDescent="0.25">
      <c r="A12" s="18">
        <v>2015</v>
      </c>
      <c r="B12" s="19" t="s">
        <v>17</v>
      </c>
      <c r="C12" s="19" t="str">
        <f t="shared" si="0"/>
        <v>2015Junio</v>
      </c>
      <c r="D12" s="20">
        <v>103.74</v>
      </c>
      <c r="E12" s="21">
        <v>4.1000000000000003E-3</v>
      </c>
      <c r="F12" s="21">
        <v>4.87E-2</v>
      </c>
      <c r="G12" s="21">
        <v>3.0800000000000001E-2</v>
      </c>
      <c r="H12" s="22">
        <f>SUM(E12:E42)</f>
        <v>2.2490000000000003E-2</v>
      </c>
    </row>
    <row r="13" spans="1:9" x14ac:dyDescent="0.25">
      <c r="A13" s="18">
        <v>2015</v>
      </c>
      <c r="B13" s="23" t="s">
        <v>1</v>
      </c>
      <c r="C13" s="19" t="str">
        <f t="shared" si="0"/>
        <v>2015Julio</v>
      </c>
      <c r="D13" s="20">
        <v>103.66</v>
      </c>
      <c r="E13" s="21">
        <v>-8.0000000000000004E-4</v>
      </c>
      <c r="F13" s="21">
        <v>4.36E-2</v>
      </c>
      <c r="G13" s="21">
        <v>2.9899999999999999E-2</v>
      </c>
      <c r="H13" s="3">
        <f>SUM(E13:E42)</f>
        <v>1.839E-2</v>
      </c>
    </row>
    <row r="14" spans="1:9" x14ac:dyDescent="0.25">
      <c r="A14" s="18">
        <v>2015</v>
      </c>
      <c r="B14" s="18" t="s">
        <v>7</v>
      </c>
      <c r="C14" s="19" t="str">
        <f t="shared" si="0"/>
        <v>2015Agosto</v>
      </c>
      <c r="D14" s="20">
        <v>103.66</v>
      </c>
      <c r="E14" s="24">
        <v>-1.0000000000000001E-5</v>
      </c>
      <c r="F14" s="21">
        <v>4.1399999999999999E-2</v>
      </c>
      <c r="G14" s="21">
        <v>2.9899999999999999E-2</v>
      </c>
      <c r="H14" s="3">
        <f>SUM(E14:E42)</f>
        <v>1.9189999999999999E-2</v>
      </c>
    </row>
    <row r="15" spans="1:9" x14ac:dyDescent="0.25">
      <c r="A15" s="18">
        <v>2015</v>
      </c>
      <c r="B15" s="18" t="s">
        <v>8</v>
      </c>
      <c r="C15" s="19" t="str">
        <f t="shared" si="0"/>
        <v>2015Septiembre</v>
      </c>
      <c r="D15" s="20">
        <v>103.93</v>
      </c>
      <c r="E15" s="21">
        <v>2.5999999999999999E-3</v>
      </c>
      <c r="F15" s="21">
        <v>3.78E-2</v>
      </c>
      <c r="G15" s="21">
        <v>3.27E-2</v>
      </c>
      <c r="H15" s="3">
        <f>SUM(E15:E42)</f>
        <v>1.9199999999999995E-2</v>
      </c>
    </row>
    <row r="16" spans="1:9" x14ac:dyDescent="0.25">
      <c r="A16" s="18">
        <v>2015</v>
      </c>
      <c r="B16" s="18" t="s">
        <v>9</v>
      </c>
      <c r="C16" s="19" t="str">
        <f t="shared" si="0"/>
        <v>2015Octubre</v>
      </c>
      <c r="D16" s="20">
        <v>103.84</v>
      </c>
      <c r="E16" s="21">
        <v>-8.9999999999999998E-4</v>
      </c>
      <c r="F16" s="21">
        <v>3.4799999999999998E-2</v>
      </c>
      <c r="G16" s="21">
        <v>3.1699999999999999E-2</v>
      </c>
      <c r="H16" s="3">
        <f>SUM(E16:E42)</f>
        <v>1.6599999999999997E-2</v>
      </c>
      <c r="I16" s="26"/>
    </row>
    <row r="17" spans="1:11" x14ac:dyDescent="0.25">
      <c r="A17" s="18">
        <v>2015</v>
      </c>
      <c r="B17" s="18" t="s">
        <v>10</v>
      </c>
      <c r="C17" s="19" t="str">
        <f t="shared" si="0"/>
        <v>2015Noviembre</v>
      </c>
      <c r="D17" s="20">
        <v>103.95</v>
      </c>
      <c r="E17" s="21">
        <v>1.1000000000000001E-3</v>
      </c>
      <c r="F17" s="21">
        <v>3.4000000000000002E-2</v>
      </c>
      <c r="G17" s="21">
        <v>3.2800000000000003E-2</v>
      </c>
      <c r="H17" s="3">
        <f>SUM(E17:E42)</f>
        <v>1.7499999999999998E-2</v>
      </c>
      <c r="I17" s="26"/>
    </row>
    <row r="18" spans="1:11" x14ac:dyDescent="0.25">
      <c r="A18" s="18">
        <v>2015</v>
      </c>
      <c r="B18" s="18" t="s">
        <v>11</v>
      </c>
      <c r="C18" s="19" t="str">
        <f t="shared" si="0"/>
        <v>2015Diciembre</v>
      </c>
      <c r="D18" s="20">
        <v>104.05</v>
      </c>
      <c r="E18" s="21">
        <v>8.9999999999999998E-4</v>
      </c>
      <c r="F18" s="21">
        <v>3.3799999999999997E-2</v>
      </c>
      <c r="G18" s="21">
        <v>3.3799999999999997E-2</v>
      </c>
      <c r="H18" s="3">
        <f>SUM(E18:E42)</f>
        <v>1.6399999999999998E-2</v>
      </c>
      <c r="I18" s="26"/>
    </row>
    <row r="19" spans="1:11" x14ac:dyDescent="0.25">
      <c r="A19" s="18">
        <v>2016</v>
      </c>
      <c r="B19" s="18" t="s">
        <v>12</v>
      </c>
      <c r="C19" s="19" t="str">
        <f t="shared" si="0"/>
        <v>2016Enero</v>
      </c>
      <c r="D19" s="20">
        <v>104.37</v>
      </c>
      <c r="E19" s="21">
        <v>3.0999999999999999E-3</v>
      </c>
      <c r="F19" s="21">
        <v>3.09E-2</v>
      </c>
      <c r="G19" s="21">
        <v>3.0999999999999999E-3</v>
      </c>
      <c r="H19" s="3">
        <f>SUM(E19:E42)</f>
        <v>1.5499999999999998E-2</v>
      </c>
    </row>
    <row r="20" spans="1:11" x14ac:dyDescent="0.25">
      <c r="A20" s="18">
        <v>2016</v>
      </c>
      <c r="B20" s="18" t="s">
        <v>13</v>
      </c>
      <c r="C20" s="19" t="str">
        <f t="shared" si="0"/>
        <v>2016Febrero</v>
      </c>
      <c r="D20" s="20">
        <v>104.51</v>
      </c>
      <c r="E20" s="21">
        <v>1.4E-3</v>
      </c>
      <c r="F20" s="21">
        <v>2.5999999999999999E-2</v>
      </c>
      <c r="G20" s="21">
        <v>4.4999999999999997E-3</v>
      </c>
      <c r="H20" s="3">
        <f>SUM(E20:E42)</f>
        <v>1.2400000000000001E-2</v>
      </c>
    </row>
    <row r="21" spans="1:11" x14ac:dyDescent="0.25">
      <c r="A21" s="18">
        <v>2016</v>
      </c>
      <c r="B21" s="18" t="s">
        <v>14</v>
      </c>
      <c r="C21" s="19" t="str">
        <f t="shared" si="0"/>
        <v>2016Marzo</v>
      </c>
      <c r="D21" s="20">
        <v>104.65</v>
      </c>
      <c r="E21" s="21">
        <v>1.4E-3</v>
      </c>
      <c r="F21" s="21">
        <v>2.3230000000000001E-2</v>
      </c>
      <c r="G21" s="21">
        <v>5.7999999999999996E-3</v>
      </c>
      <c r="H21" s="3">
        <f>SUM(E21:E42)</f>
        <v>1.1000000000000001E-2</v>
      </c>
    </row>
    <row r="22" spans="1:11" x14ac:dyDescent="0.25">
      <c r="A22" s="18">
        <v>2016</v>
      </c>
      <c r="B22" s="18" t="s">
        <v>15</v>
      </c>
      <c r="C22" s="19" t="str">
        <f t="shared" si="0"/>
        <v>2016Abril</v>
      </c>
      <c r="D22" s="20">
        <v>104.97</v>
      </c>
      <c r="E22" s="21">
        <v>3.0999999999999999E-3</v>
      </c>
      <c r="F22" s="21">
        <v>1.78E-2</v>
      </c>
      <c r="G22" s="21">
        <v>8.8999999999999999E-3</v>
      </c>
      <c r="H22" s="3">
        <f>SUM(E22:E42)</f>
        <v>9.5999999999999992E-3</v>
      </c>
    </row>
    <row r="23" spans="1:11" x14ac:dyDescent="0.25">
      <c r="A23" s="18">
        <v>2016</v>
      </c>
      <c r="B23" s="18" t="s">
        <v>16</v>
      </c>
      <c r="C23" s="19" t="str">
        <f t="shared" si="0"/>
        <v>2016Mayo</v>
      </c>
      <c r="D23" s="20">
        <v>105.01</v>
      </c>
      <c r="E23" s="21">
        <v>2.9999999999999997E-4</v>
      </c>
      <c r="F23" s="21">
        <v>1.6299999999999999E-2</v>
      </c>
      <c r="G23" s="21">
        <v>9.1999999999999998E-3</v>
      </c>
      <c r="H23" s="3">
        <f>SUM(E23:E42)</f>
        <v>6.4999999999999997E-3</v>
      </c>
    </row>
    <row r="24" spans="1:11" x14ac:dyDescent="0.25">
      <c r="A24" s="18">
        <v>2016</v>
      </c>
      <c r="B24" s="18" t="s">
        <v>17</v>
      </c>
      <c r="C24" s="19" t="str">
        <f t="shared" si="0"/>
        <v>2016Junio</v>
      </c>
      <c r="D24" s="20">
        <v>105.38</v>
      </c>
      <c r="E24" s="21">
        <v>3.5999999999999999E-3</v>
      </c>
      <c r="F24" s="21">
        <v>1.5900000000000001E-2</v>
      </c>
      <c r="G24" s="21">
        <v>1.29E-2</v>
      </c>
      <c r="H24" s="3">
        <f>SUM(E24:E42)</f>
        <v>6.2000000000000006E-3</v>
      </c>
    </row>
    <row r="25" spans="1:11" x14ac:dyDescent="0.25">
      <c r="A25" s="18">
        <v>2016</v>
      </c>
      <c r="B25" s="18" t="s">
        <v>1</v>
      </c>
      <c r="C25" s="19" t="str">
        <f t="shared" si="0"/>
        <v>2016Julio</v>
      </c>
      <c r="D25" s="20">
        <v>105.29</v>
      </c>
      <c r="E25" s="21">
        <v>-8.9999999999999998E-4</v>
      </c>
      <c r="F25" s="21">
        <v>1.5800000000000002E-2</v>
      </c>
      <c r="G25" s="21">
        <v>1.2E-2</v>
      </c>
      <c r="H25" s="3">
        <f>SUM(E25:E42)</f>
        <v>2.5999999999999999E-3</v>
      </c>
    </row>
    <row r="26" spans="1:11" x14ac:dyDescent="0.25">
      <c r="A26" s="18">
        <v>2016</v>
      </c>
      <c r="B26" s="18" t="s">
        <v>7</v>
      </c>
      <c r="C26" s="19" t="str">
        <f t="shared" si="0"/>
        <v>2016Agosto</v>
      </c>
      <c r="D26" s="20">
        <v>105.12</v>
      </c>
      <c r="E26" s="21">
        <v>-1.6000000000000001E-3</v>
      </c>
      <c r="F26" s="21">
        <v>1.4200000000000001E-2</v>
      </c>
      <c r="G26" s="21">
        <v>1.04E-2</v>
      </c>
      <c r="H26" s="3">
        <f>SUM(E26:E42)</f>
        <v>3.4999999999999996E-3</v>
      </c>
    </row>
    <row r="27" spans="1:11" x14ac:dyDescent="0.25">
      <c r="A27" s="18">
        <v>2016</v>
      </c>
      <c r="B27" s="18" t="s">
        <v>8</v>
      </c>
      <c r="C27" s="19" t="str">
        <f t="shared" si="0"/>
        <v>2016Septiembre</v>
      </c>
      <c r="D27" s="20">
        <v>105.28</v>
      </c>
      <c r="E27" s="21">
        <v>1.5E-3</v>
      </c>
      <c r="F27" s="21">
        <v>1.2999999999999999E-2</v>
      </c>
      <c r="G27" s="21">
        <v>1.1900000000000001E-2</v>
      </c>
      <c r="H27" s="3">
        <f>SUM(E27:E42)</f>
        <v>5.1000000000000004E-3</v>
      </c>
    </row>
    <row r="28" spans="1:11" x14ac:dyDescent="0.25">
      <c r="A28" s="18">
        <v>2016</v>
      </c>
      <c r="B28" s="18" t="s">
        <v>9</v>
      </c>
      <c r="C28" s="19" t="str">
        <f t="shared" si="0"/>
        <v>2016Octubre</v>
      </c>
      <c r="D28" s="49">
        <v>105.2</v>
      </c>
      <c r="E28" s="21">
        <v>-8.0000000000000004E-4</v>
      </c>
      <c r="F28" s="21">
        <v>1.3100000000000001E-2</v>
      </c>
      <c r="G28" s="21">
        <v>1.11E-2</v>
      </c>
      <c r="H28" s="3">
        <f>SUM(E28:E42)</f>
        <v>3.5999999999999999E-3</v>
      </c>
    </row>
    <row r="29" spans="1:11" x14ac:dyDescent="0.25">
      <c r="A29" s="18">
        <v>2016</v>
      </c>
      <c r="B29" s="18" t="s">
        <v>10</v>
      </c>
      <c r="C29" s="19" t="str">
        <f t="shared" si="0"/>
        <v>2016Noviembre</v>
      </c>
      <c r="D29" s="20">
        <v>105.04</v>
      </c>
      <c r="E29" s="21">
        <v>-1.5E-3</v>
      </c>
      <c r="F29" s="21">
        <v>1.0500000000000001E-2</v>
      </c>
      <c r="G29" s="21">
        <v>9.5999999999999992E-3</v>
      </c>
      <c r="H29" s="3">
        <f>SUM(E29:E42)</f>
        <v>4.4000000000000003E-3</v>
      </c>
      <c r="I29" s="26"/>
    </row>
    <row r="30" spans="1:11" x14ac:dyDescent="0.25">
      <c r="A30" s="18">
        <v>2016</v>
      </c>
      <c r="B30" s="18" t="s">
        <v>11</v>
      </c>
      <c r="C30" s="19" t="str">
        <f t="shared" si="0"/>
        <v>2016Diciembre</v>
      </c>
      <c r="D30" s="20">
        <v>105.21</v>
      </c>
      <c r="E30" s="21">
        <v>1.6000000000000001E-3</v>
      </c>
      <c r="F30" s="21">
        <v>1.12E-2</v>
      </c>
      <c r="G30" s="21">
        <v>1.12E-2</v>
      </c>
      <c r="H30" s="3">
        <f>SUM(E30:E42)</f>
        <v>5.9000000000000007E-3</v>
      </c>
    </row>
    <row r="31" spans="1:11" x14ac:dyDescent="0.25">
      <c r="A31" s="18">
        <v>2017</v>
      </c>
      <c r="B31" s="18" t="s">
        <v>12</v>
      </c>
      <c r="C31" s="19" t="str">
        <f t="shared" si="0"/>
        <v>2017Enero</v>
      </c>
      <c r="D31" s="20">
        <v>105.3</v>
      </c>
      <c r="E31" s="21">
        <v>8.9999999999999998E-4</v>
      </c>
      <c r="F31" s="21">
        <v>8.9999999999999993E-3</v>
      </c>
      <c r="G31" s="21">
        <v>8.9999999999999998E-4</v>
      </c>
      <c r="H31" s="3">
        <f>SUM(E31:E42)</f>
        <v>4.3E-3</v>
      </c>
      <c r="J31" s="27"/>
      <c r="K31" s="26"/>
    </row>
    <row r="32" spans="1:11" x14ac:dyDescent="0.25">
      <c r="A32" s="18">
        <v>2017</v>
      </c>
      <c r="B32" s="18" t="s">
        <v>13</v>
      </c>
      <c r="C32" s="19" t="str">
        <f t="shared" si="0"/>
        <v>2017Febrero</v>
      </c>
      <c r="D32" s="20">
        <v>105.51</v>
      </c>
      <c r="E32" s="21">
        <v>2E-3</v>
      </c>
      <c r="F32" s="21">
        <v>9.5999999999999992E-3</v>
      </c>
      <c r="G32" s="21">
        <v>2.8999999999999998E-3</v>
      </c>
      <c r="H32" s="3">
        <f>SUM(E32:E42)</f>
        <v>3.4000000000000002E-3</v>
      </c>
    </row>
    <row r="33" spans="1:13" x14ac:dyDescent="0.25">
      <c r="A33" s="18">
        <v>2017</v>
      </c>
      <c r="B33" s="18" t="s">
        <v>14</v>
      </c>
      <c r="C33" s="19" t="str">
        <f t="shared" si="0"/>
        <v>2017Marzo</v>
      </c>
      <c r="D33" s="20">
        <v>105.66</v>
      </c>
      <c r="E33" s="21">
        <v>1.4E-3</v>
      </c>
      <c r="F33" s="21">
        <v>9.5999999999999992E-3</v>
      </c>
      <c r="G33" s="21">
        <v>4.1999999999999997E-3</v>
      </c>
      <c r="H33" s="3">
        <f>SUM(E33:E42)</f>
        <v>1.4E-3</v>
      </c>
    </row>
    <row r="34" spans="1:13" x14ac:dyDescent="0.25">
      <c r="A34" s="18">
        <v>2017</v>
      </c>
      <c r="B34" s="18" t="s">
        <v>15</v>
      </c>
      <c r="C34" s="19" t="str">
        <f t="shared" si="0"/>
        <v>2017Abril</v>
      </c>
      <c r="D34" s="16"/>
      <c r="E34" s="1"/>
      <c r="F34" s="1"/>
      <c r="G34" s="1"/>
      <c r="H34" s="3">
        <f>SUM(E34:E42)</f>
        <v>0</v>
      </c>
    </row>
    <row r="35" spans="1:13" x14ac:dyDescent="0.25">
      <c r="A35" s="18">
        <v>2017</v>
      </c>
      <c r="B35" s="18" t="s">
        <v>16</v>
      </c>
      <c r="C35" s="19" t="str">
        <f t="shared" si="0"/>
        <v>2017Mayo</v>
      </c>
      <c r="D35" s="16"/>
      <c r="E35" s="1"/>
      <c r="F35" s="1"/>
      <c r="G35" s="1"/>
      <c r="H35" s="3">
        <f>SUM(E35:E42)</f>
        <v>0</v>
      </c>
      <c r="J35" s="27"/>
    </row>
    <row r="36" spans="1:13" x14ac:dyDescent="0.25">
      <c r="A36" s="18">
        <v>2017</v>
      </c>
      <c r="B36" s="18" t="s">
        <v>17</v>
      </c>
      <c r="C36" s="19" t="str">
        <f t="shared" si="0"/>
        <v>2017Junio</v>
      </c>
      <c r="D36" s="16"/>
      <c r="E36" s="1"/>
      <c r="F36" s="1"/>
      <c r="G36" s="1"/>
      <c r="H36" s="3">
        <f>SUM(E36:E42)</f>
        <v>0</v>
      </c>
      <c r="I36" s="27"/>
      <c r="K36" s="27"/>
      <c r="M36" s="27"/>
    </row>
    <row r="37" spans="1:13" x14ac:dyDescent="0.25">
      <c r="A37" s="18">
        <v>2017</v>
      </c>
      <c r="B37" s="18" t="s">
        <v>1</v>
      </c>
      <c r="C37" s="19" t="str">
        <f t="shared" si="0"/>
        <v>2017Julio</v>
      </c>
      <c r="D37" s="16"/>
      <c r="E37" s="1"/>
      <c r="F37" s="1"/>
      <c r="G37" s="1"/>
      <c r="H37" s="3">
        <f>SUM(E37:E42)</f>
        <v>0</v>
      </c>
      <c r="I37" s="26"/>
    </row>
    <row r="38" spans="1:13" x14ac:dyDescent="0.25">
      <c r="A38" s="18">
        <v>2017</v>
      </c>
      <c r="B38" s="18" t="s">
        <v>7</v>
      </c>
      <c r="C38" s="19" t="str">
        <f t="shared" si="0"/>
        <v>2017Agosto</v>
      </c>
      <c r="D38" s="16"/>
      <c r="E38" s="1"/>
      <c r="F38" s="1"/>
      <c r="G38" s="1"/>
      <c r="H38" s="3">
        <f>SUM(E38:E42)</f>
        <v>0</v>
      </c>
      <c r="M38" s="27"/>
    </row>
    <row r="39" spans="1:13" x14ac:dyDescent="0.25">
      <c r="A39" s="18">
        <v>2017</v>
      </c>
      <c r="B39" s="18" t="s">
        <v>8</v>
      </c>
      <c r="C39" s="19" t="str">
        <f t="shared" si="0"/>
        <v>2017Septiembre</v>
      </c>
      <c r="D39" s="16"/>
      <c r="E39" s="1"/>
      <c r="F39" s="1"/>
      <c r="G39" s="1"/>
      <c r="H39" s="3">
        <f>SUM(E39:E42)</f>
        <v>0</v>
      </c>
    </row>
    <row r="40" spans="1:13" x14ac:dyDescent="0.25">
      <c r="A40" s="18">
        <v>2017</v>
      </c>
      <c r="B40" s="18" t="s">
        <v>9</v>
      </c>
      <c r="C40" s="19" t="str">
        <f t="shared" si="0"/>
        <v>2017Octubre</v>
      </c>
      <c r="D40" s="16"/>
      <c r="E40" s="1"/>
      <c r="F40" s="1"/>
      <c r="G40" s="1"/>
      <c r="H40" s="3">
        <f>SUM(E40:E42)</f>
        <v>0</v>
      </c>
      <c r="J40" s="27"/>
      <c r="L40" s="27"/>
    </row>
    <row r="41" spans="1:13" x14ac:dyDescent="0.25">
      <c r="A41" s="18">
        <v>2017</v>
      </c>
      <c r="B41" s="18" t="s">
        <v>10</v>
      </c>
      <c r="C41" s="19" t="str">
        <f t="shared" si="0"/>
        <v>2017Noviembre</v>
      </c>
      <c r="D41" s="16"/>
      <c r="E41" s="1"/>
      <c r="F41" s="1"/>
      <c r="G41" s="1"/>
      <c r="H41" s="3">
        <f>SUM(E41:E42)</f>
        <v>0</v>
      </c>
      <c r="I41" s="27"/>
    </row>
    <row r="42" spans="1:13" x14ac:dyDescent="0.25">
      <c r="A42" s="18">
        <v>2017</v>
      </c>
      <c r="B42" s="18" t="s">
        <v>11</v>
      </c>
      <c r="C42" s="19" t="str">
        <f t="shared" si="0"/>
        <v>2017Diciembre</v>
      </c>
      <c r="D42" s="16"/>
      <c r="E42" s="1"/>
      <c r="F42" s="1"/>
      <c r="G42" s="1"/>
      <c r="H42" s="3">
        <f>SUM(E42)</f>
        <v>0</v>
      </c>
      <c r="I42" s="27"/>
      <c r="K42" s="27"/>
    </row>
  </sheetData>
  <sheetProtection password="CC6F" sheet="1" objects="1" scenarios="1"/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activeCellId="1" sqref="A1:A5 B1:B13"/>
    </sheetView>
  </sheetViews>
  <sheetFormatPr baseColWidth="10" defaultRowHeight="15" x14ac:dyDescent="0.25"/>
  <cols>
    <col min="1" max="16384" width="11.42578125" style="2"/>
  </cols>
  <sheetData>
    <row r="1" spans="1:2" x14ac:dyDescent="0.25">
      <c r="A1" s="4" t="s">
        <v>6</v>
      </c>
      <c r="B1" s="4" t="s">
        <v>2</v>
      </c>
    </row>
    <row r="2" spans="1:2" x14ac:dyDescent="0.25">
      <c r="A2" s="4">
        <v>2014</v>
      </c>
      <c r="B2" s="4" t="s">
        <v>12</v>
      </c>
    </row>
    <row r="3" spans="1:2" x14ac:dyDescent="0.25">
      <c r="A3" s="4">
        <v>2015</v>
      </c>
      <c r="B3" s="4" t="s">
        <v>13</v>
      </c>
    </row>
    <row r="4" spans="1:2" x14ac:dyDescent="0.25">
      <c r="A4" s="4">
        <v>2016</v>
      </c>
      <c r="B4" s="4" t="s">
        <v>14</v>
      </c>
    </row>
    <row r="5" spans="1:2" x14ac:dyDescent="0.25">
      <c r="A5" s="4">
        <v>2017</v>
      </c>
      <c r="B5" s="4" t="s">
        <v>15</v>
      </c>
    </row>
    <row r="6" spans="1:2" x14ac:dyDescent="0.25">
      <c r="A6" s="4"/>
      <c r="B6" s="4" t="s">
        <v>16</v>
      </c>
    </row>
    <row r="7" spans="1:2" x14ac:dyDescent="0.25">
      <c r="A7" s="4"/>
      <c r="B7" s="4" t="s">
        <v>17</v>
      </c>
    </row>
    <row r="8" spans="1:2" x14ac:dyDescent="0.25">
      <c r="A8" s="4"/>
      <c r="B8" s="4" t="s">
        <v>1</v>
      </c>
    </row>
    <row r="9" spans="1:2" x14ac:dyDescent="0.25">
      <c r="A9" s="4"/>
      <c r="B9" s="4" t="s">
        <v>7</v>
      </c>
    </row>
    <row r="10" spans="1:2" x14ac:dyDescent="0.25">
      <c r="A10" s="4"/>
      <c r="B10" s="4" t="s">
        <v>8</v>
      </c>
    </row>
    <row r="11" spans="1:2" x14ac:dyDescent="0.25">
      <c r="A11" s="4"/>
      <c r="B11" s="4" t="s">
        <v>9</v>
      </c>
    </row>
    <row r="12" spans="1:2" x14ac:dyDescent="0.25">
      <c r="A12" s="4"/>
      <c r="B12" s="4" t="s">
        <v>10</v>
      </c>
    </row>
    <row r="13" spans="1:2" x14ac:dyDescent="0.25">
      <c r="A13" s="4"/>
      <c r="B13" s="4" t="s">
        <v>11</v>
      </c>
    </row>
  </sheetData>
  <sheetProtection password="CC6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de Cálculo</vt:lpstr>
      <vt:lpstr>Inflación</vt:lpstr>
      <vt:lpstr>Hoja1</vt:lpstr>
      <vt:lpstr>'Tabla de Cálculo'!Área_de_impresión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Riofrio</dc:creator>
  <cp:lastModifiedBy>Paul Proaño</cp:lastModifiedBy>
  <cp:lastPrinted>2016-09-08T20:33:37Z</cp:lastPrinted>
  <dcterms:created xsi:type="dcterms:W3CDTF">2016-09-07T19:27:27Z</dcterms:created>
  <dcterms:modified xsi:type="dcterms:W3CDTF">2017-04-06T14:12:14Z</dcterms:modified>
</cp:coreProperties>
</file>