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ban.toscano\Desktop\Esteban Toscano\ET\Direccion de herramientas\Herramienta Calculadora Presupuesto Referencial\Noviembre\"/>
    </mc:Choice>
  </mc:AlternateContent>
  <bookViews>
    <workbookView xWindow="0" yWindow="0" windowWidth="28800" windowHeight="12435"/>
  </bookViews>
  <sheets>
    <sheet name="Tabla de Cálculo" sheetId="2" r:id="rId1"/>
    <sheet name="Inflación" sheetId="1" r:id="rId2"/>
    <sheet name="Hoja1" sheetId="3" state="hidden" r:id="rId3"/>
    <sheet name="Hoja2" sheetId="4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H34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12" i="1"/>
  <c r="C26" i="1" l="1"/>
  <c r="C27" i="1"/>
  <c r="C28" i="1"/>
  <c r="C29" i="1"/>
  <c r="C30" i="1"/>
  <c r="C31" i="1"/>
  <c r="C32" i="1"/>
  <c r="C33" i="1"/>
  <c r="C34" i="1"/>
  <c r="C35" i="1"/>
  <c r="C36" i="1"/>
  <c r="C37" i="1"/>
  <c r="C20" i="1"/>
  <c r="C21" i="1"/>
  <c r="C22" i="1"/>
  <c r="C23" i="1"/>
  <c r="C24" i="1"/>
  <c r="C25" i="1"/>
  <c r="C15" i="1"/>
  <c r="C16" i="1"/>
  <c r="C17" i="1"/>
  <c r="C18" i="1"/>
  <c r="C19" i="1"/>
  <c r="C13" i="1"/>
  <c r="C12" i="1"/>
  <c r="C11" i="1"/>
  <c r="C10" i="1"/>
  <c r="C9" i="1"/>
  <c r="C8" i="1"/>
  <c r="C7" i="1"/>
  <c r="C6" i="1"/>
  <c r="C5" i="1"/>
  <c r="C4" i="1"/>
  <c r="C3" i="1"/>
  <c r="C2" i="1"/>
  <c r="C14" i="1" l="1"/>
  <c r="G11" i="2" l="1"/>
  <c r="G10" i="2"/>
  <c r="G9" i="2"/>
  <c r="G12" i="2"/>
  <c r="G8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<sst xmlns="http://schemas.openxmlformats.org/spreadsheetml/2006/main" count="86" uniqueCount="34">
  <si>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</si>
  <si>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</si>
  <si>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</si>
  <si>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</si>
  <si>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</si>
  <si>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</si>
  <si>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</si>
  <si>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</si>
  <si>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</si>
  <si>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</si>
  <si>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</si>
  <si>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</si>
  <si>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</si>
  <si>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</si>
  <si>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</si>
  <si>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</si>
  <si>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</si>
  <si>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</si>
  <si>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</si>
  <si>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</si>
  <si>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</si>
  <si>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</si>
  <si>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</si>
  <si>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</si>
  <si>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</si>
  <si>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</si>
  <si>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</si>
  <si>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</si>
  <si>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</si>
  <si>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</si>
  <si>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</si>
  <si>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No Aplica</t>
  </si>
  <si>
    <t>Valor Unitario a Precio Actual</t>
  </si>
  <si>
    <t>Actualizada 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</si>
</sst>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wrapText="1"/>
    </xf>
    <xf numFmtId="0" fontId="0" fillId="0" borderId="1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/>
    <xf numFmtId="0" fontId="0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0" fillId="2" borderId="0" xfId="0" applyFill="1" applyAlignment="1" applyProtection="1">
      <alignment wrapText="1"/>
    </xf>
    <xf numFmtId="0" fontId="4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wrapText="1"/>
    </xf>
    <xf numFmtId="164" fontId="2" fillId="4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164" fontId="5" fillId="2" borderId="0" xfId="0" applyNumberFormat="1" applyFont="1" applyFill="1" applyAlignment="1" applyProtection="1">
      <alignment wrapText="1"/>
    </xf>
    <xf numFmtId="0" fontId="3" fillId="3" borderId="10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12" fillId="2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482600</xdr:colOff>
      <xdr:row>1</xdr:row>
      <xdr:rowOff>304892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066D25E-09C0-2747-9358-A3486374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2514600" cy="596992"/>
        </a:xfrm>
        <a:prstGeom prst="rect">
          <a:avLst/>
        </a:prstGeom>
      </xdr:spPr>
    </xdr:pic>
    <xdr:clientData/>
  </xdr:twoCellAnchor>
  <xdr:twoCellAnchor editAs="oneCell">
    <xdr:from>
      <xdr:col>5</xdr:col>
      <xdr:colOff>139700</xdr:colOff>
      <xdr:row>0</xdr:row>
      <xdr:rowOff>0</xdr:rowOff>
    </xdr:from>
    <xdr:to>
      <xdr:col>7</xdr:col>
      <xdr:colOff>0</xdr:colOff>
      <xdr:row>1</xdr:row>
      <xdr:rowOff>313267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5248352C-3FDC-2E47-BE61-F23AC7A6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8100" y="0"/>
          <a:ext cx="3111500" cy="605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Normal="100" zoomScaleSheetLayoutView="130" workbookViewId="0">
      <selection activeCell="A21" sqref="A21"/>
    </sheetView>
  </sheetViews>
  <sheetFormatPr baseColWidth="10" defaultColWidth="11.42578125" defaultRowHeight="15" zeroHeight="1" x14ac:dyDescent="0.25"/>
  <cols>
    <col min="1" max="1" width="26.85546875" style="3" bestFit="1" customWidth="1"/>
    <col min="2" max="2" width="61" style="3" customWidth="1"/>
    <col min="3" max="3" width="12.7109375" style="3" customWidth="1"/>
    <col min="4" max="5" width="13.42578125" style="3" customWidth="1"/>
    <col min="6" max="6" width="13.42578125" style="3" bestFit="1" customWidth="1"/>
    <col min="7" max="7" width="29.140625" style="3" customWidth="1"/>
    <col min="8" max="13" width="11.42578125" style="21" customWidth="1"/>
    <col min="14" max="15" width="11.42578125" style="21"/>
    <col min="16" max="16384" width="11.42578125" style="4"/>
  </cols>
  <sheetData>
    <row r="1" spans="1:7" ht="23.25" customHeight="1" x14ac:dyDescent="0.25">
      <c r="A1" s="30"/>
      <c r="B1" s="30"/>
      <c r="C1" s="30"/>
      <c r="D1" s="30"/>
      <c r="E1" s="30"/>
      <c r="F1" s="30"/>
      <c r="G1" s="30"/>
    </row>
    <row r="2" spans="1:7" ht="27.95" customHeight="1" x14ac:dyDescent="0.25">
      <c r="A2" s="30"/>
      <c r="B2" s="30"/>
      <c r="C2" s="30"/>
      <c r="D2" s="30"/>
      <c r="E2" s="30"/>
      <c r="F2" s="30"/>
      <c r="G2" s="30"/>
    </row>
    <row r="3" spans="1:7" ht="32.25" customHeight="1" thickBot="1" x14ac:dyDescent="0.3">
      <c r="A3" s="47" t="s">
        <v>30</v>
      </c>
      <c r="B3" s="47"/>
      <c r="C3" s="47"/>
      <c r="D3" s="47"/>
      <c r="E3" s="47"/>
      <c r="F3" s="47"/>
      <c r="G3" s="47"/>
    </row>
    <row r="4" spans="1:7" ht="48" customHeight="1" thickBot="1" x14ac:dyDescent="0.3">
      <c r="A4" s="40" t="s">
        <v>25</v>
      </c>
      <c r="B4" s="51"/>
      <c r="C4" s="51"/>
      <c r="D4" s="51"/>
      <c r="E4" s="51"/>
      <c r="F4" s="51"/>
      <c r="G4" s="52"/>
    </row>
    <row r="5" spans="1:7" ht="18" customHeight="1" thickBot="1" x14ac:dyDescent="0.3">
      <c r="A5" s="40" t="s">
        <v>26</v>
      </c>
      <c r="B5" s="53"/>
      <c r="C5" s="53"/>
      <c r="D5" s="53"/>
      <c r="E5" s="53"/>
      <c r="F5" s="53"/>
      <c r="G5" s="54"/>
    </row>
    <row r="6" spans="1:7" ht="15.75" thickBot="1" x14ac:dyDescent="0.3">
      <c r="A6" s="26"/>
      <c r="B6" s="26"/>
      <c r="C6" s="26"/>
      <c r="D6" s="26"/>
      <c r="E6" s="26"/>
      <c r="F6" s="26"/>
      <c r="G6" s="26"/>
    </row>
    <row r="7" spans="1:7" ht="30.75" thickBot="1" x14ac:dyDescent="0.3">
      <c r="A7" s="27" t="s">
        <v>19</v>
      </c>
      <c r="B7" s="27" t="s">
        <v>20</v>
      </c>
      <c r="C7" s="27" t="s">
        <v>6</v>
      </c>
      <c r="D7" s="27" t="s">
        <v>2</v>
      </c>
      <c r="E7" s="27" t="s">
        <v>5</v>
      </c>
      <c r="F7" s="29" t="s">
        <v>22</v>
      </c>
      <c r="G7" s="27" t="s">
        <v>32</v>
      </c>
    </row>
    <row r="8" spans="1:7" ht="15" customHeight="1" x14ac:dyDescent="0.25">
      <c r="A8" s="41"/>
      <c r="B8" s="41"/>
      <c r="C8" s="16"/>
      <c r="D8" s="16"/>
      <c r="E8" s="7" t="str">
        <f>IFERROR(VLOOKUP((CONCATENATE(C8,D8)),Inflación!$C$2:$H$35,6,0),"")</f>
        <v/>
      </c>
      <c r="F8" s="36"/>
      <c r="G8" s="37" t="str">
        <f t="shared" ref="G8:G12" si="0">IFERROR(+F8*(1+E8),"")</f>
        <v/>
      </c>
    </row>
    <row r="9" spans="1:7" x14ac:dyDescent="0.25">
      <c r="A9" s="41"/>
      <c r="B9" s="41"/>
      <c r="C9" s="5"/>
      <c r="D9" s="16"/>
      <c r="E9" s="7" t="str">
        <f>IFERROR(VLOOKUP((CONCATENATE(C9,D9)),Inflación!$C$2:$H$35,6,0),"")</f>
        <v/>
      </c>
      <c r="F9" s="18"/>
      <c r="G9" s="20" t="str">
        <f t="shared" si="0"/>
        <v/>
      </c>
    </row>
    <row r="10" spans="1:7" x14ac:dyDescent="0.25">
      <c r="A10" s="43"/>
      <c r="B10" s="41"/>
      <c r="C10" s="5"/>
      <c r="D10" s="16"/>
      <c r="E10" s="7" t="str">
        <f>IFERROR(VLOOKUP((CONCATENATE(C10,D10)),Inflación!$C$2:$H$35,6,0),"")</f>
        <v/>
      </c>
      <c r="F10" s="18"/>
      <c r="G10" s="20" t="str">
        <f t="shared" si="0"/>
        <v/>
      </c>
    </row>
    <row r="11" spans="1:7" x14ac:dyDescent="0.25">
      <c r="A11" s="44"/>
      <c r="B11" s="41"/>
      <c r="C11" s="5"/>
      <c r="D11" s="16"/>
      <c r="E11" s="7" t="str">
        <f>IFERROR(VLOOKUP((CONCATENATE(C11,D11)),Inflación!$C$2:$H$35,6,0),"")</f>
        <v/>
      </c>
      <c r="F11" s="18"/>
      <c r="G11" s="20" t="str">
        <f t="shared" si="0"/>
        <v/>
      </c>
    </row>
    <row r="12" spans="1:7" ht="15.75" thickBot="1" x14ac:dyDescent="0.3">
      <c r="A12" s="42"/>
      <c r="B12" s="42"/>
      <c r="C12" s="6"/>
      <c r="D12" s="17"/>
      <c r="E12" s="7" t="str">
        <f>IFERROR(VLOOKUP((CONCATENATE(C12,D12)),Inflación!$C$2:$H$35,6,0),"")</f>
        <v/>
      </c>
      <c r="F12" s="19"/>
      <c r="G12" s="35" t="str">
        <f t="shared" si="0"/>
        <v/>
      </c>
    </row>
    <row r="13" spans="1:7" ht="15.75" thickBot="1" x14ac:dyDescent="0.3">
      <c r="A13" s="24"/>
      <c r="B13" s="8"/>
      <c r="C13" s="8"/>
      <c r="D13" s="8"/>
      <c r="E13" s="8"/>
      <c r="F13" s="8"/>
      <c r="G13" s="39"/>
    </row>
    <row r="14" spans="1:7" ht="23.25" customHeight="1" thickBot="1" x14ac:dyDescent="0.3">
      <c r="A14" s="49" t="s">
        <v>29</v>
      </c>
      <c r="B14" s="50"/>
      <c r="C14" s="34" t="str">
        <f>IFERROR(AVERAGE(G8:G12),"")</f>
        <v/>
      </c>
      <c r="D14" s="8"/>
      <c r="E14" s="8"/>
      <c r="F14" s="8"/>
      <c r="G14" s="8"/>
    </row>
    <row r="15" spans="1:7" ht="23.25" customHeight="1" thickBot="1" x14ac:dyDescent="0.3">
      <c r="A15" s="25"/>
      <c r="B15" s="25"/>
      <c r="C15" s="8"/>
      <c r="D15" s="8"/>
      <c r="E15" s="8"/>
      <c r="F15" s="8"/>
      <c r="G15" s="8"/>
    </row>
    <row r="16" spans="1:7" ht="23.25" customHeight="1" thickBot="1" x14ac:dyDescent="0.3">
      <c r="A16" s="49" t="s">
        <v>28</v>
      </c>
      <c r="B16" s="50"/>
      <c r="C16" s="34">
        <f>IFERROR(MAX(G8:G12),"")</f>
        <v>0</v>
      </c>
      <c r="D16" s="8"/>
      <c r="E16" s="8"/>
      <c r="F16" s="8"/>
      <c r="G16" s="8"/>
    </row>
    <row r="17" spans="1:7" ht="23.25" customHeight="1" thickBot="1" x14ac:dyDescent="0.3">
      <c r="A17" s="25"/>
      <c r="B17" s="25"/>
      <c r="C17" s="8"/>
      <c r="D17" s="8"/>
      <c r="E17" s="8"/>
      <c r="F17" s="8"/>
      <c r="G17" s="8"/>
    </row>
    <row r="18" spans="1:7" ht="23.25" customHeight="1" thickBot="1" x14ac:dyDescent="0.3">
      <c r="A18" s="49" t="s">
        <v>27</v>
      </c>
      <c r="B18" s="50"/>
      <c r="C18" s="34">
        <f>IFERROR(MIN(G8:G12),"")</f>
        <v>0</v>
      </c>
      <c r="D18" s="8"/>
      <c r="E18" s="8"/>
      <c r="F18" s="8"/>
      <c r="G18" s="8"/>
    </row>
    <row r="19" spans="1:7" ht="23.25" customHeight="1" x14ac:dyDescent="0.25">
      <c r="A19" s="38"/>
      <c r="B19" s="38"/>
      <c r="C19" s="38"/>
      <c r="D19" s="8"/>
      <c r="E19" s="8"/>
      <c r="F19" s="8"/>
      <c r="G19" s="8"/>
    </row>
    <row r="20" spans="1:7" ht="23.25" x14ac:dyDescent="0.25">
      <c r="A20" s="8" t="s">
        <v>18</v>
      </c>
      <c r="B20" s="24"/>
      <c r="C20" s="24"/>
      <c r="D20" s="24"/>
      <c r="E20" s="24"/>
      <c r="F20" s="24"/>
      <c r="G20" s="24"/>
    </row>
    <row r="21" spans="1:7" x14ac:dyDescent="0.25">
      <c r="A21" s="24" t="s">
        <v>33</v>
      </c>
      <c r="B21" s="23"/>
      <c r="C21" s="23"/>
      <c r="D21" s="23"/>
      <c r="E21" s="23"/>
      <c r="F21" s="23"/>
      <c r="G21" s="23"/>
    </row>
    <row r="22" spans="1:7" ht="35.25" customHeight="1" x14ac:dyDescent="0.25">
      <c r="A22" s="48" t="s">
        <v>23</v>
      </c>
      <c r="B22" s="48"/>
      <c r="C22" s="48"/>
      <c r="D22" s="48"/>
      <c r="E22" s="48"/>
      <c r="F22" s="48"/>
      <c r="G22" s="48"/>
    </row>
    <row r="23" spans="1:7" x14ac:dyDescent="0.25">
      <c r="A23" s="45"/>
      <c r="B23" s="45"/>
      <c r="C23" s="45"/>
      <c r="D23" s="45"/>
      <c r="E23" s="45"/>
      <c r="F23" s="45"/>
      <c r="G23" s="45"/>
    </row>
    <row r="24" spans="1:7" x14ac:dyDescent="0.25">
      <c r="A24" s="45"/>
      <c r="B24" s="45"/>
      <c r="C24" s="45"/>
      <c r="D24" s="45"/>
      <c r="E24" s="45"/>
      <c r="F24" s="45"/>
      <c r="G24" s="45"/>
    </row>
    <row r="25" spans="1:7" x14ac:dyDescent="0.25">
      <c r="A25" s="45"/>
      <c r="B25" s="45"/>
      <c r="C25" s="45"/>
      <c r="D25" s="45"/>
      <c r="E25" s="45"/>
      <c r="F25" s="45"/>
      <c r="G25" s="45"/>
    </row>
    <row r="26" spans="1:7" x14ac:dyDescent="0.25">
      <c r="A26" s="45"/>
      <c r="B26" s="45"/>
      <c r="C26" s="45"/>
      <c r="D26" s="45"/>
      <c r="E26" s="45"/>
      <c r="F26" s="45"/>
      <c r="G26" s="45"/>
    </row>
    <row r="27" spans="1:7" x14ac:dyDescent="0.25">
      <c r="A27" s="22"/>
      <c r="B27" s="22"/>
      <c r="C27" s="22"/>
      <c r="D27" s="22"/>
      <c r="E27" s="22"/>
      <c r="F27" s="22"/>
      <c r="G27" s="22"/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2"/>
      <c r="B29" s="22"/>
      <c r="C29" s="22"/>
      <c r="D29" s="22"/>
      <c r="E29" s="22"/>
      <c r="F29" s="22"/>
      <c r="G29" s="22"/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/>
    <row r="32" spans="1:7" x14ac:dyDescent="0.25"/>
    <row r="33" x14ac:dyDescent="0.25"/>
    <row r="34" x14ac:dyDescent="0.25"/>
  </sheetData>
  <sheetProtection algorithmName="SHA-512" hashValue="xPBRXMTNLDzSuqZPhamgIwcC1zjVvLuGxeGZdOm7THaXCoHdJxb0eoGZFlukwpwPlBezYq8Aprx2f1w0o8dWTg==" saltValue="vcv0V+gzGeQl3bMSWvPhMA==" spinCount="100000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Hoja1!$A$3:$A$5</xm:f>
          </x14:formula1>
          <xm:sqref>C8:C12</xm:sqref>
        </x14:dataValidation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37"/>
  <sheetViews>
    <sheetView showGridLines="0" zoomScale="93" zoomScaleNormal="130" workbookViewId="0">
      <selection activeCell="G35" sqref="G35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3" width="15.42578125" style="2" hidden="1" customWidth="1"/>
    <col min="4" max="7" width="11.42578125" style="2"/>
    <col min="8" max="8" width="19.42578125" style="2" customWidth="1"/>
    <col min="9" max="9" width="20.140625" style="2" customWidth="1"/>
    <col min="10" max="10" width="12.140625" style="2" customWidth="1"/>
    <col min="11" max="12" width="11.42578125" style="2" customWidth="1"/>
    <col min="13" max="16384" width="11.42578125" style="2"/>
  </cols>
  <sheetData>
    <row r="1" spans="1:8" s="28" customFormat="1" ht="30" x14ac:dyDescent="0.25">
      <c r="A1" s="10" t="s">
        <v>6</v>
      </c>
      <c r="B1" s="10" t="s">
        <v>2</v>
      </c>
      <c r="C1" s="10" t="s">
        <v>21</v>
      </c>
      <c r="D1" s="10" t="s">
        <v>0</v>
      </c>
      <c r="E1" s="10" t="s">
        <v>3</v>
      </c>
      <c r="F1" s="10" t="s">
        <v>4</v>
      </c>
      <c r="G1" s="10" t="s">
        <v>5</v>
      </c>
      <c r="H1" s="10" t="s">
        <v>24</v>
      </c>
    </row>
    <row r="2" spans="1:8" x14ac:dyDescent="0.25">
      <c r="A2" s="11">
        <v>2020</v>
      </c>
      <c r="B2" s="11" t="s">
        <v>12</v>
      </c>
      <c r="C2" s="12" t="str">
        <f t="shared" ref="C2:C13" si="0">CONCATENATE(A2,B2)</f>
        <v>2020Enero</v>
      </c>
      <c r="D2" s="31">
        <v>105.45</v>
      </c>
      <c r="E2" s="32">
        <v>2.3E-3</v>
      </c>
      <c r="F2" s="32">
        <v>-3.0000000000000001E-3</v>
      </c>
      <c r="G2" s="32">
        <v>2.3E-3</v>
      </c>
      <c r="H2" s="15" t="s">
        <v>31</v>
      </c>
    </row>
    <row r="3" spans="1:8" x14ac:dyDescent="0.25">
      <c r="A3" s="11">
        <v>2020</v>
      </c>
      <c r="B3" s="11" t="s">
        <v>13</v>
      </c>
      <c r="C3" s="12" t="str">
        <f t="shared" si="0"/>
        <v>2020Febrero</v>
      </c>
      <c r="D3" s="31">
        <v>105.29</v>
      </c>
      <c r="E3" s="32">
        <v>-1.5E-3</v>
      </c>
      <c r="F3" s="32">
        <v>-2.3E-3</v>
      </c>
      <c r="G3" s="32">
        <v>6.9999999999999999E-4</v>
      </c>
      <c r="H3" s="15" t="s">
        <v>31</v>
      </c>
    </row>
    <row r="4" spans="1:8" x14ac:dyDescent="0.25">
      <c r="A4" s="11">
        <v>2020</v>
      </c>
      <c r="B4" s="11" t="s">
        <v>14</v>
      </c>
      <c r="C4" s="12" t="str">
        <f t="shared" si="0"/>
        <v>2020Marzo</v>
      </c>
      <c r="D4" s="33">
        <v>105.5</v>
      </c>
      <c r="E4" s="32">
        <v>2E-3</v>
      </c>
      <c r="F4" s="32">
        <v>1.8E-3</v>
      </c>
      <c r="G4" s="32">
        <v>2.7000000000000001E-3</v>
      </c>
      <c r="H4" s="15" t="s">
        <v>31</v>
      </c>
    </row>
    <row r="5" spans="1:8" x14ac:dyDescent="0.25">
      <c r="A5" s="11">
        <v>2020</v>
      </c>
      <c r="B5" s="11" t="s">
        <v>15</v>
      </c>
      <c r="C5" s="12" t="str">
        <f t="shared" si="0"/>
        <v>2020Abril</v>
      </c>
      <c r="D5" s="31">
        <v>106.56</v>
      </c>
      <c r="E5" s="32">
        <v>0.01</v>
      </c>
      <c r="F5" s="32">
        <v>1.01E-2</v>
      </c>
      <c r="G5" s="32">
        <v>1.2800000000000001E-2</v>
      </c>
      <c r="H5" s="15" t="s">
        <v>31</v>
      </c>
    </row>
    <row r="6" spans="1:8" x14ac:dyDescent="0.25">
      <c r="A6" s="11">
        <v>2020</v>
      </c>
      <c r="B6" s="11" t="s">
        <v>16</v>
      </c>
      <c r="C6" s="12" t="str">
        <f t="shared" si="0"/>
        <v>2020Mayo</v>
      </c>
      <c r="D6" s="31">
        <v>106.28</v>
      </c>
      <c r="E6" s="32">
        <v>-2.5999999999999999E-3</v>
      </c>
      <c r="F6" s="32">
        <v>7.4999999999999997E-3</v>
      </c>
      <c r="G6" s="32">
        <v>1.01E-2</v>
      </c>
      <c r="H6" s="15" t="s">
        <v>31</v>
      </c>
    </row>
    <row r="7" spans="1:8" x14ac:dyDescent="0.25">
      <c r="A7" s="11">
        <v>2020</v>
      </c>
      <c r="B7" s="11" t="s">
        <v>17</v>
      </c>
      <c r="C7" s="12" t="str">
        <f t="shared" si="0"/>
        <v>2020Junio</v>
      </c>
      <c r="D7" s="13">
        <v>105.62</v>
      </c>
      <c r="E7" s="14">
        <v>-6.1999999999999998E-3</v>
      </c>
      <c r="F7" s="14">
        <v>1.6999999999999999E-3</v>
      </c>
      <c r="G7" s="14">
        <v>3.8999999999999998E-3</v>
      </c>
      <c r="H7" s="15" t="s">
        <v>31</v>
      </c>
    </row>
    <row r="8" spans="1:8" x14ac:dyDescent="0.25">
      <c r="A8" s="11">
        <v>2020</v>
      </c>
      <c r="B8" s="11" t="s">
        <v>1</v>
      </c>
      <c r="C8" s="12" t="str">
        <f t="shared" si="0"/>
        <v>2020Julio</v>
      </c>
      <c r="D8" s="13">
        <v>104.97</v>
      </c>
      <c r="E8" s="14">
        <v>-6.1000000000000004E-3</v>
      </c>
      <c r="F8" s="14">
        <v>-5.4000000000000003E-3</v>
      </c>
      <c r="G8" s="14">
        <v>-2.3E-3</v>
      </c>
      <c r="H8" s="15" t="s">
        <v>31</v>
      </c>
    </row>
    <row r="9" spans="1:8" x14ac:dyDescent="0.25">
      <c r="A9" s="11">
        <v>2020</v>
      </c>
      <c r="B9" s="11" t="s">
        <v>7</v>
      </c>
      <c r="C9" s="12" t="str">
        <f t="shared" si="0"/>
        <v>2020Agosto</v>
      </c>
      <c r="D9" s="13">
        <v>104.63</v>
      </c>
      <c r="E9" s="14">
        <v>-3.2000000000000002E-3</v>
      </c>
      <c r="F9" s="14">
        <v>-7.6E-3</v>
      </c>
      <c r="G9" s="14">
        <v>-5.4999999999999997E-3</v>
      </c>
      <c r="H9" s="15" t="s">
        <v>31</v>
      </c>
    </row>
    <row r="10" spans="1:8" x14ac:dyDescent="0.25">
      <c r="A10" s="11">
        <v>2020</v>
      </c>
      <c r="B10" s="11" t="s">
        <v>8</v>
      </c>
      <c r="C10" s="12" t="str">
        <f t="shared" si="0"/>
        <v>2020Septiembre</v>
      </c>
      <c r="D10" s="13">
        <v>104.47</v>
      </c>
      <c r="E10" s="14">
        <v>-1.6000000000000001E-3</v>
      </c>
      <c r="F10" s="14">
        <v>-8.9999999999999993E-3</v>
      </c>
      <c r="G10" s="14">
        <v>-7.1000000000000004E-3</v>
      </c>
      <c r="H10" s="15" t="s">
        <v>31</v>
      </c>
    </row>
    <row r="11" spans="1:8" x14ac:dyDescent="0.25">
      <c r="A11" s="11">
        <v>2020</v>
      </c>
      <c r="B11" s="11" t="s">
        <v>9</v>
      </c>
      <c r="C11" s="12" t="str">
        <f t="shared" si="0"/>
        <v>2020Octubre</v>
      </c>
      <c r="D11" s="13">
        <v>104.27</v>
      </c>
      <c r="E11" s="14">
        <v>-1.9E-3</v>
      </c>
      <c r="F11" s="14">
        <v>-1.6E-2</v>
      </c>
      <c r="G11" s="14">
        <v>-8.9999999999999993E-3</v>
      </c>
      <c r="H11" s="15" t="s">
        <v>31</v>
      </c>
    </row>
    <row r="12" spans="1:8" x14ac:dyDescent="0.25">
      <c r="A12" s="11">
        <v>2020</v>
      </c>
      <c r="B12" s="11" t="s">
        <v>10</v>
      </c>
      <c r="C12" s="12" t="str">
        <f t="shared" si="0"/>
        <v>2020Noviembre</v>
      </c>
      <c r="D12" s="13">
        <v>104.26</v>
      </c>
      <c r="E12" s="14">
        <v>-1E-4</v>
      </c>
      <c r="F12" s="14">
        <v>-9.1000000000000004E-3</v>
      </c>
      <c r="G12" s="14">
        <v>-8.9999999999999993E-3</v>
      </c>
      <c r="H12" s="15">
        <f>SUM(E12:$E$35)</f>
        <v>5.4300000000000001E-2</v>
      </c>
    </row>
    <row r="13" spans="1:8" x14ac:dyDescent="0.25">
      <c r="A13" s="11">
        <v>2020</v>
      </c>
      <c r="B13" s="11" t="s">
        <v>11</v>
      </c>
      <c r="C13" s="12" t="str">
        <f t="shared" si="0"/>
        <v>2020Diciembre</v>
      </c>
      <c r="D13" s="13">
        <v>104.23</v>
      </c>
      <c r="E13" s="14">
        <v>-2.9999999999999997E-4</v>
      </c>
      <c r="F13" s="14">
        <v>9.2999999999999992E-3</v>
      </c>
      <c r="G13" s="14">
        <v>-9.2999999999999992E-3</v>
      </c>
      <c r="H13" s="15">
        <f>SUM(E13:$E$35)</f>
        <v>5.4399999999999997E-2</v>
      </c>
    </row>
    <row r="14" spans="1:8" x14ac:dyDescent="0.25">
      <c r="A14" s="11">
        <v>2021</v>
      </c>
      <c r="B14" s="11" t="s">
        <v>12</v>
      </c>
      <c r="C14" s="12" t="str">
        <f>CONCATENATE(A14,B14)</f>
        <v>2021Enero</v>
      </c>
      <c r="D14" s="13">
        <v>104.35</v>
      </c>
      <c r="E14" s="14">
        <v>1.1999999999999999E-3</v>
      </c>
      <c r="F14" s="14">
        <v>-1.04E-2</v>
      </c>
      <c r="G14" s="14">
        <v>1.1999999999999999E-3</v>
      </c>
      <c r="H14" s="15">
        <f>SUM(E14:$E$35)</f>
        <v>5.4699999999999999E-2</v>
      </c>
    </row>
    <row r="15" spans="1:8" x14ac:dyDescent="0.25">
      <c r="A15" s="11">
        <v>2021</v>
      </c>
      <c r="B15" s="11" t="s">
        <v>13</v>
      </c>
      <c r="C15" s="12" t="str">
        <f t="shared" ref="C15:C19" si="1">CONCATENATE(A15,B15)</f>
        <v>2021Febrero</v>
      </c>
      <c r="D15" s="13">
        <v>104.44</v>
      </c>
      <c r="E15" s="14">
        <v>8.0000000000000004E-4</v>
      </c>
      <c r="F15" s="14">
        <v>-8.0999999999999996E-3</v>
      </c>
      <c r="G15" s="14">
        <v>2E-3</v>
      </c>
      <c r="H15" s="15">
        <f>SUM(E15:$E$35)</f>
        <v>5.3499999999999999E-2</v>
      </c>
    </row>
    <row r="16" spans="1:8" x14ac:dyDescent="0.25">
      <c r="A16" s="11">
        <v>2021</v>
      </c>
      <c r="B16" s="11" t="s">
        <v>14</v>
      </c>
      <c r="C16" s="12" t="str">
        <f t="shared" si="1"/>
        <v>2021Marzo</v>
      </c>
      <c r="D16" s="13">
        <v>104.63</v>
      </c>
      <c r="E16" s="14">
        <v>1.8E-3</v>
      </c>
      <c r="F16" s="14">
        <v>-8.3000000000000001E-3</v>
      </c>
      <c r="G16" s="14">
        <v>3.8E-3</v>
      </c>
      <c r="H16" s="15">
        <f>SUM(E16:$E$35)</f>
        <v>5.2699999999999997E-2</v>
      </c>
    </row>
    <row r="17" spans="1:8" x14ac:dyDescent="0.25">
      <c r="A17" s="11">
        <v>2021</v>
      </c>
      <c r="B17" s="11" t="s">
        <v>15</v>
      </c>
      <c r="C17" s="12" t="str">
        <f t="shared" si="1"/>
        <v>2021Abril</v>
      </c>
      <c r="D17" s="13">
        <v>104.99</v>
      </c>
      <c r="E17" s="14">
        <v>3.5000000000000001E-3</v>
      </c>
      <c r="F17" s="14">
        <v>-1.47E-2</v>
      </c>
      <c r="G17" s="14">
        <v>7.3000000000000001E-3</v>
      </c>
      <c r="H17" s="15">
        <f>SUM(E17:$E$35)</f>
        <v>5.0900000000000001E-2</v>
      </c>
    </row>
    <row r="18" spans="1:8" x14ac:dyDescent="0.25">
      <c r="A18" s="11">
        <v>2021</v>
      </c>
      <c r="B18" s="11" t="s">
        <v>16</v>
      </c>
      <c r="C18" s="12" t="str">
        <f t="shared" si="1"/>
        <v>2021Mayo</v>
      </c>
      <c r="D18" s="13">
        <v>105.08</v>
      </c>
      <c r="E18" s="14">
        <v>8.0000000000000004E-4</v>
      </c>
      <c r="F18" s="14">
        <v>-1.1299999999999999E-2</v>
      </c>
      <c r="G18" s="14">
        <v>8.0999999999999996E-3</v>
      </c>
      <c r="H18" s="15">
        <f>SUM(E18:$E$35)</f>
        <v>4.7399999999999991E-2</v>
      </c>
    </row>
    <row r="19" spans="1:8" x14ac:dyDescent="0.25">
      <c r="A19" s="11">
        <v>2021</v>
      </c>
      <c r="B19" s="11" t="s">
        <v>17</v>
      </c>
      <c r="C19" s="12" t="str">
        <f t="shared" si="1"/>
        <v>2021Junio</v>
      </c>
      <c r="D19" s="13">
        <v>104.89</v>
      </c>
      <c r="E19" s="14">
        <v>-1.8E-3</v>
      </c>
      <c r="F19" s="14">
        <v>-6.8999999999999999E-3</v>
      </c>
      <c r="G19" s="14">
        <v>6.3E-3</v>
      </c>
      <c r="H19" s="15">
        <f>SUM(E19:$E$35)</f>
        <v>4.6599999999999989E-2</v>
      </c>
    </row>
    <row r="20" spans="1:8" x14ac:dyDescent="0.25">
      <c r="A20" s="11">
        <v>2021</v>
      </c>
      <c r="B20" s="11" t="s">
        <v>1</v>
      </c>
      <c r="C20" s="12" t="str">
        <f t="shared" ref="C20:C37" si="2">CONCATENATE(A20,B20)</f>
        <v>2021Julio</v>
      </c>
      <c r="D20" s="13">
        <v>105.45</v>
      </c>
      <c r="E20" s="14">
        <v>5.3E-3</v>
      </c>
      <c r="F20" s="14">
        <v>4.4999999999999997E-3</v>
      </c>
      <c r="G20" s="14">
        <v>1.1599999999999999E-2</v>
      </c>
      <c r="H20" s="15">
        <f>SUM(E20:$E$35)</f>
        <v>4.8399999999999992E-2</v>
      </c>
    </row>
    <row r="21" spans="1:8" x14ac:dyDescent="0.25">
      <c r="A21" s="11">
        <v>2021</v>
      </c>
      <c r="B21" s="11" t="s">
        <v>7</v>
      </c>
      <c r="C21" s="12" t="str">
        <f t="shared" si="2"/>
        <v>2021Agosto</v>
      </c>
      <c r="D21" s="13">
        <v>105.57</v>
      </c>
      <c r="E21" s="14">
        <v>1.1999999999999999E-3</v>
      </c>
      <c r="F21" s="14">
        <v>8.8999999999999999E-3</v>
      </c>
      <c r="G21" s="14">
        <v>1.2800000000000001E-2</v>
      </c>
      <c r="H21" s="15">
        <f>SUM(E21:$E$35)</f>
        <v>4.3099999999999999E-2</v>
      </c>
    </row>
    <row r="22" spans="1:8" x14ac:dyDescent="0.25">
      <c r="A22" s="11">
        <v>2021</v>
      </c>
      <c r="B22" s="11" t="s">
        <v>8</v>
      </c>
      <c r="C22" s="12" t="str">
        <f t="shared" si="2"/>
        <v>2021Septiembre</v>
      </c>
      <c r="D22" s="13">
        <v>105.58</v>
      </c>
      <c r="E22" s="14">
        <v>2.0000000000000001E-4</v>
      </c>
      <c r="F22" s="14">
        <v>1.0699999999999999E-2</v>
      </c>
      <c r="G22" s="14">
        <v>1.2999999999999999E-2</v>
      </c>
      <c r="H22" s="15">
        <f>SUM(E22:$E$35)</f>
        <v>4.19E-2</v>
      </c>
    </row>
    <row r="23" spans="1:8" x14ac:dyDescent="0.25">
      <c r="A23" s="11">
        <v>2021</v>
      </c>
      <c r="B23" s="11" t="s">
        <v>9</v>
      </c>
      <c r="C23" s="12" t="str">
        <f t="shared" si="2"/>
        <v>2021Octubre</v>
      </c>
      <c r="D23" s="13">
        <v>105.8</v>
      </c>
      <c r="E23" s="14">
        <v>2.0999999999999999E-3</v>
      </c>
      <c r="F23" s="14">
        <v>1.47E-2</v>
      </c>
      <c r="G23" s="14">
        <v>1.5100000000000001E-2</v>
      </c>
      <c r="H23" s="15">
        <f>SUM(E23:$E$35)</f>
        <v>4.1700000000000001E-2</v>
      </c>
    </row>
    <row r="24" spans="1:8" x14ac:dyDescent="0.25">
      <c r="A24" s="11">
        <v>2021</v>
      </c>
      <c r="B24" s="11" t="s">
        <v>10</v>
      </c>
      <c r="C24" s="12" t="str">
        <f t="shared" si="2"/>
        <v>2021Noviembre</v>
      </c>
      <c r="D24" s="13">
        <v>106.18</v>
      </c>
      <c r="E24" s="14">
        <v>3.5999999999999999E-3</v>
      </c>
      <c r="F24" s="14">
        <v>1.84E-2</v>
      </c>
      <c r="G24" s="14">
        <v>1.8700000000000001E-2</v>
      </c>
      <c r="H24" s="15">
        <f>SUM(E24:$E$35)</f>
        <v>3.9599999999999996E-2</v>
      </c>
    </row>
    <row r="25" spans="1:8" x14ac:dyDescent="0.25">
      <c r="A25" s="11">
        <v>2021</v>
      </c>
      <c r="B25" s="11" t="s">
        <v>11</v>
      </c>
      <c r="C25" s="12" t="str">
        <f t="shared" si="2"/>
        <v>2021Diciembre</v>
      </c>
      <c r="D25" s="13">
        <v>106.26</v>
      </c>
      <c r="E25" s="14">
        <v>6.9999999999999999E-4</v>
      </c>
      <c r="F25" s="14">
        <v>1.9400000000000001E-2</v>
      </c>
      <c r="G25" s="14">
        <v>1.9400000000000001E-2</v>
      </c>
      <c r="H25" s="15">
        <f>SUM(E25:$E$35)</f>
        <v>3.6000000000000004E-2</v>
      </c>
    </row>
    <row r="26" spans="1:8" x14ac:dyDescent="0.25">
      <c r="A26" s="11">
        <v>2022</v>
      </c>
      <c r="B26" s="11" t="s">
        <v>12</v>
      </c>
      <c r="C26" s="12" t="str">
        <f t="shared" si="2"/>
        <v>2022Enero</v>
      </c>
      <c r="D26" s="13">
        <v>107.02</v>
      </c>
      <c r="E26" s="14">
        <v>7.1999999999999998E-3</v>
      </c>
      <c r="F26" s="14">
        <v>2.5600000000000001E-2</v>
      </c>
      <c r="G26" s="14">
        <v>7.1999999999999998E-3</v>
      </c>
      <c r="H26" s="15">
        <f>SUM(E26:$E$35)</f>
        <v>3.5300000000000005E-2</v>
      </c>
    </row>
    <row r="27" spans="1:8" x14ac:dyDescent="0.25">
      <c r="A27" s="11">
        <v>2022</v>
      </c>
      <c r="B27" s="11" t="s">
        <v>13</v>
      </c>
      <c r="C27" s="12" t="str">
        <f t="shared" si="2"/>
        <v>2022Febrero</v>
      </c>
      <c r="D27" s="13">
        <v>107.27</v>
      </c>
      <c r="E27" s="14">
        <v>2.3E-3</v>
      </c>
      <c r="F27" s="14">
        <v>2.7099999999999999E-2</v>
      </c>
      <c r="G27" s="14">
        <v>9.5999999999999992E-3</v>
      </c>
      <c r="H27" s="15">
        <f>SUM(E27:$E$35)</f>
        <v>2.81E-2</v>
      </c>
    </row>
    <row r="28" spans="1:8" x14ac:dyDescent="0.25">
      <c r="A28" s="11">
        <v>2022</v>
      </c>
      <c r="B28" s="11" t="s">
        <v>14</v>
      </c>
      <c r="C28" s="12" t="str">
        <f t="shared" si="2"/>
        <v>2022Marzo</v>
      </c>
      <c r="D28" s="13">
        <v>107.39</v>
      </c>
      <c r="E28" s="14">
        <v>1.1000000000000001E-3</v>
      </c>
      <c r="F28" s="14">
        <v>2.64E-2</v>
      </c>
      <c r="G28" s="14">
        <v>1.0699999999999999E-2</v>
      </c>
      <c r="H28" s="15">
        <f>SUM(E28:$E$35)</f>
        <v>2.58E-2</v>
      </c>
    </row>
    <row r="29" spans="1:8" x14ac:dyDescent="0.25">
      <c r="A29" s="11">
        <v>2022</v>
      </c>
      <c r="B29" s="11" t="s">
        <v>15</v>
      </c>
      <c r="C29" s="12" t="str">
        <f t="shared" si="2"/>
        <v>2022Abril</v>
      </c>
      <c r="D29" s="13">
        <v>108.03</v>
      </c>
      <c r="E29" s="14">
        <v>5.8999999999999999E-3</v>
      </c>
      <c r="F29" s="14">
        <v>2.8899999999999999E-2</v>
      </c>
      <c r="G29" s="14">
        <v>1.67E-2</v>
      </c>
      <c r="H29" s="15">
        <f>SUM(E29:$E$35)</f>
        <v>2.47E-2</v>
      </c>
    </row>
    <row r="30" spans="1:8" x14ac:dyDescent="0.25">
      <c r="A30" s="11">
        <v>2022</v>
      </c>
      <c r="B30" s="11" t="s">
        <v>16</v>
      </c>
      <c r="C30" s="12" t="str">
        <f t="shared" si="2"/>
        <v>2022Mayo</v>
      </c>
      <c r="D30" s="9">
        <v>108.63</v>
      </c>
      <c r="E30" s="1">
        <v>5.5999999999999999E-3</v>
      </c>
      <c r="F30" s="1">
        <v>3.3799999999999997E-2</v>
      </c>
      <c r="G30" s="1">
        <v>2.24E-2</v>
      </c>
      <c r="H30" s="15">
        <f>SUM(E30:$E$35)</f>
        <v>1.8800000000000001E-2</v>
      </c>
    </row>
    <row r="31" spans="1:8" x14ac:dyDescent="0.25">
      <c r="A31" s="11">
        <v>2022</v>
      </c>
      <c r="B31" s="11" t="s">
        <v>17</v>
      </c>
      <c r="C31" s="12" t="str">
        <f t="shared" si="2"/>
        <v>2022Junio</v>
      </c>
      <c r="D31" s="13">
        <v>109.34</v>
      </c>
      <c r="E31" s="14">
        <v>6.4999999999999997E-3</v>
      </c>
      <c r="F31" s="14">
        <v>4.2299999999999997E-2</v>
      </c>
      <c r="G31" s="14">
        <v>2.9000000000000001E-2</v>
      </c>
      <c r="H31" s="15">
        <f>SUM(E31:$E$35)</f>
        <v>1.32E-2</v>
      </c>
    </row>
    <row r="32" spans="1:8" x14ac:dyDescent="0.25">
      <c r="A32" s="11">
        <v>2022</v>
      </c>
      <c r="B32" s="11" t="s">
        <v>1</v>
      </c>
      <c r="C32" s="12" t="str">
        <f t="shared" si="2"/>
        <v>2022Julio</v>
      </c>
      <c r="D32" s="13">
        <v>109.51</v>
      </c>
      <c r="E32" s="14">
        <v>1.6000000000000001E-3</v>
      </c>
      <c r="F32" s="14">
        <v>3.8600000000000002E-2</v>
      </c>
      <c r="G32" s="14">
        <v>3.0599999999999999E-2</v>
      </c>
      <c r="H32" s="15">
        <f>SUM(E32:$E$35)</f>
        <v>6.6999999999999994E-3</v>
      </c>
    </row>
    <row r="33" spans="1:8" x14ac:dyDescent="0.25">
      <c r="A33" s="11">
        <v>2022</v>
      </c>
      <c r="B33" s="11" t="s">
        <v>7</v>
      </c>
      <c r="C33" s="12" t="str">
        <f t="shared" si="2"/>
        <v>2022Agosto</v>
      </c>
      <c r="D33" s="13">
        <v>109.54</v>
      </c>
      <c r="E33" s="14">
        <v>2.9999999999999997E-4</v>
      </c>
      <c r="F33" s="14">
        <v>3.7699999999999997E-2</v>
      </c>
      <c r="G33" s="14">
        <v>3.09E-2</v>
      </c>
      <c r="H33" s="15">
        <f>SUM(E33:$E$35)</f>
        <v>5.0999999999999995E-3</v>
      </c>
    </row>
    <row r="34" spans="1:8" x14ac:dyDescent="0.25">
      <c r="A34" s="11">
        <v>2022</v>
      </c>
      <c r="B34" s="11" t="s">
        <v>8</v>
      </c>
      <c r="C34" s="12" t="str">
        <f t="shared" si="2"/>
        <v>2022Septiembre</v>
      </c>
      <c r="D34" s="13">
        <v>109.93</v>
      </c>
      <c r="E34" s="14">
        <v>3.5999999999999999E-3</v>
      </c>
      <c r="F34" s="14">
        <v>4.1200000000000001E-2</v>
      </c>
      <c r="G34" s="14">
        <v>3.4599999999999999E-2</v>
      </c>
      <c r="H34" s="15">
        <f>SUM(E34:$E$35)</f>
        <v>4.7999999999999996E-3</v>
      </c>
    </row>
    <row r="35" spans="1:8" x14ac:dyDescent="0.25">
      <c r="A35" s="11">
        <v>2022</v>
      </c>
      <c r="B35" s="11" t="s">
        <v>9</v>
      </c>
      <c r="C35" s="12" t="str">
        <f t="shared" si="2"/>
        <v>2022Octubre</v>
      </c>
      <c r="D35" s="13">
        <v>110.06</v>
      </c>
      <c r="E35" s="14">
        <v>1.1999999999999999E-3</v>
      </c>
      <c r="F35" s="14">
        <v>4.02E-2</v>
      </c>
      <c r="G35" s="14">
        <v>3.5799999999999998E-2</v>
      </c>
      <c r="H35" s="15">
        <f>SUM(E35:$E$35)</f>
        <v>1.1999999999999999E-3</v>
      </c>
    </row>
    <row r="36" spans="1:8" x14ac:dyDescent="0.25">
      <c r="A36" s="11">
        <v>2022</v>
      </c>
      <c r="B36" s="11" t="s">
        <v>10</v>
      </c>
      <c r="C36" s="12" t="str">
        <f t="shared" si="2"/>
        <v>2022Noviembre</v>
      </c>
      <c r="D36" s="9"/>
      <c r="E36" s="1"/>
      <c r="F36" s="1"/>
      <c r="G36" s="1"/>
      <c r="H36" s="15" t="s">
        <v>31</v>
      </c>
    </row>
    <row r="37" spans="1:8" x14ac:dyDescent="0.25">
      <c r="A37" s="11">
        <v>2022</v>
      </c>
      <c r="B37" s="11" t="s">
        <v>11</v>
      </c>
      <c r="C37" s="12" t="str">
        <f t="shared" si="2"/>
        <v>2022Diciembre</v>
      </c>
      <c r="D37" s="9"/>
      <c r="E37" s="1"/>
      <c r="F37" s="1"/>
      <c r="G37" s="1"/>
      <c r="H37" s="15" t="s">
        <v>31</v>
      </c>
    </row>
  </sheetData>
  <sheetProtection algorithmName="SHA-512" hashValue="C+OPyfFwbEk3OgHm0q9fAQhtu7PVxqKg7vya//QzXoiFH0kpoA/5QJej5nSAwZQcR1uA2t8saEgEInJBOZSsrg==" saltValue="cr5qNF+n8kINa/QOvevqDw==" spinCount="100000" sheet="1" objects="1" scenarios="1"/>
  <phoneticPr fontId="8" type="noConversion"/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E19" sqref="E19"/>
    </sheetView>
  </sheetViews>
  <sheetFormatPr baseColWidth="10" defaultColWidth="11.42578125" defaultRowHeight="15" x14ac:dyDescent="0.25"/>
  <cols>
    <col min="1" max="16384" width="11.42578125" style="2"/>
  </cols>
  <sheetData>
    <row r="1" spans="1:2" x14ac:dyDescent="0.25">
      <c r="A1" s="2" t="s">
        <v>6</v>
      </c>
      <c r="B1" s="2" t="s">
        <v>2</v>
      </c>
    </row>
    <row r="2" spans="1:2" x14ac:dyDescent="0.25">
      <c r="A2" s="46"/>
      <c r="B2" s="2" t="s">
        <v>12</v>
      </c>
    </row>
    <row r="3" spans="1:2" x14ac:dyDescent="0.25">
      <c r="A3" s="46">
        <v>2020</v>
      </c>
      <c r="B3" s="2" t="s">
        <v>13</v>
      </c>
    </row>
    <row r="4" spans="1:2" x14ac:dyDescent="0.25">
      <c r="A4" s="46">
        <v>2021</v>
      </c>
      <c r="B4" s="2" t="s">
        <v>14</v>
      </c>
    </row>
    <row r="5" spans="1:2" x14ac:dyDescent="0.25">
      <c r="A5" s="46">
        <v>2022</v>
      </c>
      <c r="B5" s="2" t="s">
        <v>15</v>
      </c>
    </row>
    <row r="6" spans="1:2" x14ac:dyDescent="0.25">
      <c r="B6" s="2" t="s">
        <v>16</v>
      </c>
    </row>
    <row r="7" spans="1:2" x14ac:dyDescent="0.25">
      <c r="B7" s="2" t="s">
        <v>17</v>
      </c>
    </row>
    <row r="8" spans="1:2" x14ac:dyDescent="0.25">
      <c r="B8" s="2" t="s">
        <v>1</v>
      </c>
    </row>
    <row r="9" spans="1:2" x14ac:dyDescent="0.25">
      <c r="B9" s="2" t="s">
        <v>7</v>
      </c>
    </row>
    <row r="10" spans="1:2" x14ac:dyDescent="0.25">
      <c r="B10" s="2" t="s">
        <v>8</v>
      </c>
    </row>
    <row r="11" spans="1:2" x14ac:dyDescent="0.25">
      <c r="B11" s="2" t="s">
        <v>9</v>
      </c>
    </row>
    <row r="12" spans="1:2" x14ac:dyDescent="0.25">
      <c r="B12" s="2" t="s">
        <v>10</v>
      </c>
    </row>
    <row r="13" spans="1:2" x14ac:dyDescent="0.25">
      <c r="B13" s="2" t="s">
        <v>11</v>
      </c>
    </row>
  </sheetData>
  <sheetProtection algorithmName="SHA-512" hashValue="QZaPSpXeXr8K4DPJ3Q29joIW15t3lfHlEhysRU0nkkF8iB/CY0UNhIe4zNtT5j1+hvF/8C+GG/5UBTqFzo93pw==" saltValue="vrN7fe5C2mLcErjd7XEN2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L16" sqref="L16"/>
    </sheetView>
  </sheetViews>
  <sheetFormatPr baseColWidth="10" defaultRowHeight="15" x14ac:dyDescent="0.25"/>
  <sheetData>
    <row r="1" spans="1:1" x14ac:dyDescent="0.25">
      <c r="A1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Esteban Fabian Toscano Acosta</cp:lastModifiedBy>
  <cp:lastPrinted>2017-07-13T15:27:19Z</cp:lastPrinted>
  <dcterms:created xsi:type="dcterms:W3CDTF">2016-09-07T19:27:27Z</dcterms:created>
  <dcterms:modified xsi:type="dcterms:W3CDTF">2022-11-09T19:27:28Z</dcterms:modified>
</cp:coreProperties>
</file>